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Prep\Webprep Kathy\~~HNY~~\01-2020\Week03\New folder\"/>
    </mc:Choice>
  </mc:AlternateContent>
  <xr:revisionPtr revIDLastSave="0" documentId="13_ncr:1_{29FF4DA7-A7B3-4918-9A84-07825C61F0B3}" xr6:coauthVersionLast="41" xr6:coauthVersionMax="41" xr10:uidLastSave="{00000000-0000-0000-0000-000000000000}"/>
  <workbookProtection workbookAlgorithmName="SHA-512" workbookHashValue="R8/oAF3cWZUdV5Vp5RVNLUSErpwTj5Ma/YzLtHWdLHvEyXcZuE2fijynwIyeV+z0udg7kLxvP7qY3Dba6f3gYQ==" workbookSaltValue="V+q6RumoCFSGISuXuQ35Qg==" workbookSpinCount="100000" lockStructure="1"/>
  <bookViews>
    <workbookView xWindow="22932" yWindow="-108" windowWidth="23256" windowHeight="12576" xr2:uid="{00000000-000D-0000-FFFF-FFFF00000000}"/>
  </bookViews>
  <sheets>
    <sheet name="Main Calculator" sheetId="1" r:id="rId1"/>
    <sheet name="Rate Lookup - Daily" sheetId="6" state="hidden" r:id="rId2"/>
    <sheet name="Rate Lookup - Weekly" sheetId="8" state="hidden" r:id="rId3"/>
    <sheet name="Rate Lookup - Monthly" sheetId="9" state="hidden" r:id="rId4"/>
    <sheet name="Locations" sheetId="7" state="hidden" r:id="rId5"/>
    <sheet name="Time Options" sheetId="10" state="hidden" r:id="rId6"/>
  </sheets>
  <definedNames>
    <definedName name="Counties">Locations!$A$1:$A$64</definedName>
    <definedName name="Lookup">'Rate Lookup - Daily'!$A$2:$F$65</definedName>
    <definedName name="LookupM">'Rate Lookup - Monthly'!$A$2:$F$65</definedName>
    <definedName name="LookupTime">'Time Options'!$A$1:$A$3</definedName>
    <definedName name="LookupW">'Rate Lookup - Weekly'!$A$2:$F$65</definedName>
    <definedName name="_xlnm.Print_Area" localSheetId="0">'Main Calculator'!$B$2:$H$43</definedName>
    <definedName name="Size">'Rate Lookup - Daily'!$B$1:$F$1</definedName>
    <definedName name="SizeM">'Rate Lookup - Monthly'!$B$1:$F$1</definedName>
    <definedName name="SizeW">'Rate Lookup - Weekly'!$B$1:$F$1</definedName>
    <definedName name="Variables">'Main Calculator'!$D$15:$D$18,'Main Calculator'!$D$19:$D$21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G32" i="1" l="1"/>
  <c r="G28" i="1"/>
  <c r="D24" i="1"/>
  <c r="G31" i="1" s="1"/>
  <c r="G29" i="1" l="1"/>
  <c r="G37" i="1" s="1"/>
  <c r="G30" i="1"/>
  <c r="G33" i="1" s="1"/>
  <c r="G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NYS GOER</author>
    <author>Daniel A. Turcotte</author>
    <author>PSG Forms Administration</author>
  </authors>
  <commentList>
    <comment ref="D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Click the cell to select your location from a drop down menu.</t>
        </r>
      </text>
    </comment>
    <comment ref="D1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Click the cell to select the size of your rental from a drop down menu.</t>
        </r>
      </text>
    </comment>
    <comment ref="D18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Click the cell to select the term of rental - Daily, Weekly or Monthly.</t>
        </r>
      </text>
    </comment>
    <comment ref="D21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$$ Price/Gallon - Change Amount Based on Area Traveled.</t>
        </r>
      </text>
    </comment>
  </commentList>
</comments>
</file>

<file path=xl/sharedStrings.xml><?xml version="1.0" encoding="utf-8"?>
<sst xmlns="http://schemas.openxmlformats.org/spreadsheetml/2006/main" count="318" uniqueCount="110">
  <si>
    <t>Total Miles to be Traveled</t>
  </si>
  <si>
    <t>Cost of Gasoline per Gallon</t>
  </si>
  <si>
    <t>Mileage Reimbursement Rate</t>
  </si>
  <si>
    <t>Rental Car Cost</t>
  </si>
  <si>
    <t>Rental Car Gas Mileage (MPG)</t>
  </si>
  <si>
    <t>Input Variables</t>
  </si>
  <si>
    <t># of Miles to Rental Agency (roundtrip)</t>
  </si>
  <si>
    <t>Size of Vehicle</t>
  </si>
  <si>
    <t>Compact</t>
  </si>
  <si>
    <t>Standard</t>
  </si>
  <si>
    <t>Full</t>
  </si>
  <si>
    <t>Daily, Weekly or Monthly rental</t>
  </si>
  <si>
    <t>Daily</t>
  </si>
  <si>
    <t>Weekly</t>
  </si>
  <si>
    <t>Monthly</t>
  </si>
  <si>
    <t>Total Days, Weeks or Months in Rental</t>
  </si>
  <si>
    <t>SUV</t>
  </si>
  <si>
    <t>Minivan</t>
  </si>
  <si>
    <t>Car Rental Price</t>
  </si>
  <si>
    <t>Location where the rental was made</t>
  </si>
  <si>
    <t>Calculated Results:</t>
  </si>
  <si>
    <t>Own Car Cost</t>
  </si>
  <si>
    <t>to equal the cost of a rental:</t>
  </si>
  <si>
    <t>Departure:</t>
  </si>
  <si>
    <t>Return Trip:</t>
  </si>
  <si>
    <t>Personal Car at Rental Rate Calculator</t>
  </si>
  <si>
    <t># Miles to Claim on Exp. Report</t>
  </si>
  <si>
    <t>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</si>
  <si>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</si>
  <si>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</si>
  <si>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</si>
  <si>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</si>
  <si>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</si>
  <si>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</si>
  <si>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</si>
  <si>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</si>
  <si>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</si>
  <si>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 xml:space="preserve">Clinton 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</si>
  <si>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</si>
  <si>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</si>
  <si>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</si>
  <si>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</si>
  <si>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</si>
  <si>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</si>
  <si>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</si>
  <si>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</si>
  <si>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</si>
  <si>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</si>
  <si>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</si>
  <si>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</si>
  <si>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</si>
  <si>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</si>
  <si>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</si>
  <si>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</si>
  <si>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</si>
  <si>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</si>
  <si>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</si>
  <si>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</si>
  <si>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</si>
  <si>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</si>
  <si>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</si>
  <si>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</si>
  <si>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</si>
  <si>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</si>
  <si>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</si>
  <si>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</si>
  <si>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</si>
  <si>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</si>
  <si>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</si>
  <si>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</si>
  <si>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</si>
  <si>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</si>
  <si>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</si>
  <si>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</si>
  <si>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</si>
  <si>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</si>
  <si>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</si>
  <si>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</si>
  <si>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</si>
  <si>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</si>
  <si>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</si>
  <si>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</si>
  <si>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</si>
  <si>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</si>
  <si>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</si>
  <si>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</si>
  <si>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</si>
  <si>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</si>
  <si>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</si>
  <si>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</si>
  <si>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JFK Airport</t>
  </si>
  <si>
    <t>LaGuardia Airport</t>
  </si>
  <si>
    <t>Lowest cost highlighted in yellow.</t>
  </si>
  <si>
    <t>Complete the fields in brackets and copy this into the Comments/Justification of the travel voucher:</t>
  </si>
  <si>
    <t xml:space="preserve">Hertz  </t>
  </si>
  <si>
    <t>Rental</t>
  </si>
  <si>
    <t>Refueling</t>
  </si>
  <si>
    <t>Mileage to rental agency</t>
  </si>
  <si>
    <t>Personal Car Use Travel Voucher Justification</t>
  </si>
  <si>
    <r>
      <t>Despite a rental being the lowest cost option from my trip on &lt;</t>
    </r>
    <r>
      <rPr>
        <b/>
        <sz val="10"/>
        <rFont val="Arial"/>
        <family val="2"/>
      </rPr>
      <t>insert date</t>
    </r>
    <r>
      <rPr>
        <sz val="10"/>
        <rFont val="Arial"/>
        <family val="2"/>
      </rPr>
      <t xml:space="preserve">&gt;: </t>
    </r>
  </si>
  <si>
    <r>
      <t>I chose to use my personal vehicle for convenience. The actual length of the trip was &lt;</t>
    </r>
    <r>
      <rPr>
        <b/>
        <sz val="10"/>
        <rFont val="Arial"/>
        <family val="2"/>
      </rPr>
      <t>insert miles</t>
    </r>
    <r>
      <rPr>
        <sz val="10"/>
        <rFont val="Arial"/>
        <family val="2"/>
      </rPr>
      <t>&gt; miles:</t>
    </r>
  </si>
  <si>
    <t>I have adjusted the mileage on the voucher to give a reimbursement equivalent to the cost of renting a car per the GOER calculator.</t>
  </si>
  <si>
    <t>HERTZ WEBSITE</t>
  </si>
  <si>
    <t>Link To AAA Daily Fuel Gauge Report - Areas Fuel Prices</t>
  </si>
  <si>
    <t>2018 Prior Year</t>
  </si>
  <si>
    <t>2019 Current Year</t>
  </si>
  <si>
    <t>00/00/2020</t>
  </si>
  <si>
    <r>
      <t>Rates</t>
    </r>
    <r>
      <rPr>
        <b/>
        <vertAlign val="superscript"/>
        <sz val="18"/>
        <rFont val="Arial"/>
        <family val="2"/>
      </rPr>
      <t>*</t>
    </r>
    <r>
      <rPr>
        <b/>
        <sz val="18"/>
        <rFont val="Arial"/>
        <family val="2"/>
      </rPr>
      <t xml:space="preserve"> as of:    01-01-2020</t>
    </r>
  </si>
  <si>
    <t>* Mileage reimbursement rate prior to 1/1/2020 also available below.</t>
  </si>
  <si>
    <r>
      <rPr>
        <b/>
        <u/>
        <sz val="9.5"/>
        <rFont val="Arial"/>
        <family val="2"/>
      </rPr>
      <t>Instructions:</t>
    </r>
    <r>
      <rPr>
        <b/>
        <sz val="9.5"/>
        <rFont val="Arial"/>
        <family val="2"/>
      </rPr>
      <t xml:space="preserve">  When it is cheaper to rent a car but you would prefer to use your own vehicle, you must adjust the mileage claimed on your expense report to be equivalent to the cost of a rental.  This form will use the variables you enter to calculate how many miles you must claim (roundtrip) to equal the cost of a rental vehicle.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</si>
</sst>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00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FF"/>
      <name val="Arial"/>
      <family val="2"/>
    </font>
    <font>
      <b/>
      <sz val="10"/>
      <color rgb="FFFF33CC"/>
      <name val="Arial"/>
      <family val="2"/>
    </font>
    <font>
      <sz val="10"/>
      <color rgb="FF00B05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u/>
      <sz val="10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9.5"/>
      <name val="Arial"/>
      <family val="2"/>
    </font>
    <font>
      <b/>
      <u/>
      <sz val="9.5"/>
      <name val="Arial"/>
      <family val="2"/>
    </font>
    <font>
      <sz val="9.5"/>
      <name val="Arial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0" fillId="8" borderId="43" applyNumberFormat="0" applyAlignment="0" applyProtection="0"/>
  </cellStyleXfs>
  <cellXfs count="156">
    <xf numFmtId="0" fontId="0" fillId="0" borderId="0" xfId="0"/>
    <xf numFmtId="0" fontId="0" fillId="0" borderId="0" xfId="0" applyBorder="1"/>
    <xf numFmtId="2" fontId="0" fillId="0" borderId="0" xfId="0" applyNumberFormat="1" applyBorder="1" applyAlignment="1">
      <alignment horizontal="right"/>
    </xf>
    <xf numFmtId="0" fontId="11" fillId="0" borderId="0" xfId="0" applyFont="1"/>
    <xf numFmtId="2" fontId="10" fillId="0" borderId="0" xfId="0" applyNumberFormat="1" applyFont="1" applyBorder="1" applyAlignment="1">
      <alignment horizontal="right"/>
    </xf>
    <xf numFmtId="165" fontId="0" fillId="0" borderId="0" xfId="0" applyNumberFormat="1"/>
    <xf numFmtId="0" fontId="12" fillId="0" borderId="0" xfId="0" applyFont="1" applyAlignment="1">
      <alignment horizontal="right"/>
    </xf>
    <xf numFmtId="0" fontId="0" fillId="0" borderId="8" xfId="0" applyBorder="1"/>
    <xf numFmtId="2" fontId="9" fillId="0" borderId="9" xfId="0" applyNumberFormat="1" applyFon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8" fillId="0" borderId="10" xfId="0" applyNumberFormat="1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2" fontId="10" fillId="0" borderId="8" xfId="0" applyNumberFormat="1" applyFont="1" applyBorder="1" applyAlignment="1">
      <alignment horizontal="right"/>
    </xf>
    <xf numFmtId="0" fontId="0" fillId="0" borderId="9" xfId="0" applyBorder="1"/>
    <xf numFmtId="0" fontId="0" fillId="0" borderId="15" xfId="0" applyBorder="1"/>
    <xf numFmtId="2" fontId="10" fillId="0" borderId="15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0" fillId="0" borderId="0" xfId="0"/>
    <xf numFmtId="0" fontId="2" fillId="2" borderId="3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165" fontId="4" fillId="0" borderId="1" xfId="0" applyNumberFormat="1" applyFont="1" applyFill="1" applyBorder="1" applyAlignment="1">
      <alignment horizontal="right"/>
    </xf>
    <xf numFmtId="0" fontId="0" fillId="0" borderId="28" xfId="0" applyBorder="1"/>
    <xf numFmtId="0" fontId="0" fillId="0" borderId="1" xfId="0" applyFill="1" applyBorder="1"/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0" fontId="0" fillId="0" borderId="5" xfId="0" applyBorder="1"/>
    <xf numFmtId="0" fontId="0" fillId="0" borderId="5" xfId="0" applyBorder="1" applyAlignment="1"/>
    <xf numFmtId="0" fontId="0" fillId="0" borderId="28" xfId="0" applyBorder="1"/>
    <xf numFmtId="0" fontId="0" fillId="0" borderId="1" xfId="0" applyFill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2" fillId="2" borderId="3" xfId="6" applyFont="1" applyFill="1" applyBorder="1" applyAlignment="1">
      <alignment horizontal="center"/>
    </xf>
    <xf numFmtId="0" fontId="4" fillId="0" borderId="5" xfId="6" applyBorder="1"/>
    <xf numFmtId="0" fontId="4" fillId="0" borderId="5" xfId="6" applyBorder="1" applyAlignment="1"/>
    <xf numFmtId="165" fontId="4" fillId="0" borderId="7" xfId="6" applyNumberFormat="1" applyFont="1" applyFill="1" applyBorder="1"/>
    <xf numFmtId="0" fontId="4" fillId="0" borderId="28" xfId="6" applyBorder="1"/>
    <xf numFmtId="0" fontId="4" fillId="0" borderId="1" xfId="6" applyFill="1" applyBorder="1"/>
    <xf numFmtId="0" fontId="4" fillId="0" borderId="0" xfId="6" applyBorder="1"/>
    <xf numFmtId="0" fontId="4" fillId="0" borderId="0" xfId="6" applyBorder="1" applyAlignment="1"/>
    <xf numFmtId="0" fontId="4" fillId="0" borderId="0" xfId="6" applyFill="1" applyBorder="1"/>
    <xf numFmtId="0" fontId="0" fillId="3" borderId="0" xfId="0" applyFill="1"/>
    <xf numFmtId="0" fontId="3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0" fillId="3" borderId="2" xfId="0" applyFill="1" applyBorder="1"/>
    <xf numFmtId="0" fontId="0" fillId="3" borderId="25" xfId="0" applyFill="1" applyBorder="1"/>
    <xf numFmtId="0" fontId="0" fillId="3" borderId="0" xfId="0" applyFill="1" applyBorder="1" applyAlignment="1">
      <alignment wrapText="1"/>
    </xf>
    <xf numFmtId="0" fontId="4" fillId="3" borderId="23" xfId="0" applyFont="1" applyFill="1" applyBorder="1" applyAlignment="1">
      <alignment horizontal="left"/>
    </xf>
    <xf numFmtId="44" fontId="4" fillId="3" borderId="24" xfId="0" applyNumberFormat="1" applyFont="1" applyFill="1" applyBorder="1" applyAlignment="1"/>
    <xf numFmtId="0" fontId="2" fillId="3" borderId="16" xfId="0" applyFont="1" applyFill="1" applyBorder="1" applyAlignment="1"/>
    <xf numFmtId="0" fontId="2" fillId="3" borderId="17" xfId="0" applyFont="1" applyFill="1" applyBorder="1" applyAlignment="1"/>
    <xf numFmtId="1" fontId="2" fillId="3" borderId="2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4" fontId="0" fillId="3" borderId="0" xfId="0" applyNumberFormat="1" applyFill="1" applyBorder="1"/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38" fontId="2" fillId="3" borderId="0" xfId="2" applyNumberFormat="1" applyFont="1" applyFill="1" applyBorder="1" applyAlignment="1" applyProtection="1">
      <alignment horizontal="center"/>
      <protection locked="0"/>
    </xf>
    <xf numFmtId="165" fontId="2" fillId="3" borderId="0" xfId="2" applyNumberFormat="1" applyFont="1" applyFill="1" applyBorder="1" applyAlignment="1" applyProtection="1">
      <alignment horizontal="center"/>
      <protection locked="0"/>
    </xf>
    <xf numFmtId="166" fontId="2" fillId="3" borderId="0" xfId="2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0" fillId="4" borderId="0" xfId="0" applyFill="1" applyBorder="1"/>
    <xf numFmtId="0" fontId="0" fillId="4" borderId="29" xfId="0" applyFill="1" applyBorder="1"/>
    <xf numFmtId="0" fontId="0" fillId="4" borderId="16" xfId="0" applyFill="1" applyBorder="1" applyAlignment="1">
      <alignment horizontal="right"/>
    </xf>
    <xf numFmtId="44" fontId="1" fillId="4" borderId="30" xfId="0" applyNumberFormat="1" applyFont="1" applyFill="1" applyBorder="1"/>
    <xf numFmtId="43" fontId="1" fillId="4" borderId="30" xfId="0" applyNumberFormat="1" applyFont="1" applyFill="1" applyBorder="1"/>
    <xf numFmtId="43" fontId="18" fillId="4" borderId="30" xfId="0" applyNumberFormat="1" applyFont="1" applyFill="1" applyBorder="1"/>
    <xf numFmtId="0" fontId="0" fillId="4" borderId="17" xfId="0" applyFill="1" applyBorder="1"/>
    <xf numFmtId="44" fontId="0" fillId="4" borderId="31" xfId="0" applyNumberFormat="1" applyFill="1" applyBorder="1"/>
    <xf numFmtId="0" fontId="0" fillId="4" borderId="0" xfId="0" applyFill="1"/>
    <xf numFmtId="0" fontId="0" fillId="4" borderId="32" xfId="0" applyFill="1" applyBorder="1"/>
    <xf numFmtId="0" fontId="0" fillId="3" borderId="33" xfId="0" applyFill="1" applyBorder="1" applyAlignment="1"/>
    <xf numFmtId="0" fontId="0" fillId="3" borderId="33" xfId="0" applyFill="1" applyBorder="1"/>
    <xf numFmtId="0" fontId="0" fillId="3" borderId="34" xfId="0" applyFill="1" applyBorder="1"/>
    <xf numFmtId="0" fontId="0" fillId="4" borderId="2" xfId="0" applyFill="1" applyBorder="1"/>
    <xf numFmtId="0" fontId="0" fillId="3" borderId="0" xfId="0" applyFill="1" applyBorder="1" applyAlignment="1"/>
    <xf numFmtId="0" fontId="0" fillId="3" borderId="35" xfId="0" applyFill="1" applyBorder="1"/>
    <xf numFmtId="0" fontId="3" fillId="3" borderId="0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44" fontId="0" fillId="3" borderId="35" xfId="0" applyNumberFormat="1" applyFill="1" applyBorder="1"/>
    <xf numFmtId="164" fontId="0" fillId="3" borderId="0" xfId="1" applyNumberFormat="1" applyFont="1" applyFill="1" applyBorder="1"/>
    <xf numFmtId="0" fontId="7" fillId="3" borderId="0" xfId="3" applyFill="1" applyBorder="1" applyAlignment="1" applyProtection="1"/>
    <xf numFmtId="0" fontId="1" fillId="4" borderId="0" xfId="0" applyFont="1" applyFill="1" applyBorder="1"/>
    <xf numFmtId="0" fontId="0" fillId="4" borderId="36" xfId="0" applyFill="1" applyBorder="1"/>
    <xf numFmtId="44" fontId="0" fillId="3" borderId="36" xfId="0" applyNumberFormat="1" applyFill="1" applyBorder="1"/>
    <xf numFmtId="0" fontId="0" fillId="3" borderId="36" xfId="0" applyFill="1" applyBorder="1"/>
    <xf numFmtId="0" fontId="0" fillId="3" borderId="37" xfId="0" applyFill="1" applyBorder="1"/>
    <xf numFmtId="166" fontId="0" fillId="4" borderId="0" xfId="0" applyNumberFormat="1" applyFill="1"/>
    <xf numFmtId="0" fontId="17" fillId="3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1" fontId="2" fillId="3" borderId="3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/>
    </xf>
    <xf numFmtId="44" fontId="14" fillId="3" borderId="30" xfId="0" applyNumberFormat="1" applyFont="1" applyFill="1" applyBorder="1" applyAlignment="1"/>
    <xf numFmtId="0" fontId="22" fillId="4" borderId="0" xfId="0" applyFont="1" applyFill="1" applyBorder="1" applyAlignment="1">
      <alignment vertical="center"/>
    </xf>
    <xf numFmtId="0" fontId="0" fillId="4" borderId="0" xfId="0" applyFill="1" applyBorder="1" applyAlignment="1">
      <alignment wrapText="1"/>
    </xf>
    <xf numFmtId="0" fontId="1" fillId="4" borderId="1" xfId="0" applyFont="1" applyFill="1" applyBorder="1" applyAlignment="1">
      <alignment horizontal="right" wrapText="1"/>
    </xf>
    <xf numFmtId="0" fontId="16" fillId="4" borderId="0" xfId="0" applyFont="1" applyFill="1" applyBorder="1"/>
    <xf numFmtId="0" fontId="0" fillId="3" borderId="0" xfId="0" applyFill="1" applyBorder="1" applyAlignment="1">
      <alignment vertical="center"/>
    </xf>
    <xf numFmtId="0" fontId="2" fillId="7" borderId="41" xfId="0" applyFont="1" applyFill="1" applyBorder="1" applyAlignment="1" applyProtection="1">
      <alignment horizontal="center"/>
      <protection locked="0"/>
    </xf>
    <xf numFmtId="0" fontId="2" fillId="7" borderId="26" xfId="0" applyFont="1" applyFill="1" applyBorder="1" applyAlignment="1" applyProtection="1">
      <alignment horizontal="center"/>
      <protection locked="0"/>
    </xf>
    <xf numFmtId="38" fontId="2" fillId="7" borderId="26" xfId="2" applyNumberFormat="1" applyFont="1" applyFill="1" applyBorder="1" applyAlignment="1" applyProtection="1">
      <alignment horizontal="center"/>
      <protection locked="0"/>
    </xf>
    <xf numFmtId="165" fontId="2" fillId="7" borderId="26" xfId="2" applyNumberFormat="1" applyFont="1" applyFill="1" applyBorder="1" applyAlignment="1" applyProtection="1">
      <alignment horizontal="center"/>
      <protection locked="0"/>
    </xf>
    <xf numFmtId="166" fontId="2" fillId="7" borderId="26" xfId="2" applyNumberFormat="1" applyFont="1" applyFill="1" applyBorder="1" applyAlignment="1" applyProtection="1">
      <alignment horizontal="center"/>
      <protection locked="0"/>
    </xf>
    <xf numFmtId="8" fontId="2" fillId="4" borderId="26" xfId="2" applyNumberFormat="1" applyFont="1" applyFill="1" applyBorder="1" applyAlignment="1">
      <alignment horizontal="center"/>
    </xf>
    <xf numFmtId="1" fontId="2" fillId="4" borderId="27" xfId="1" applyNumberFormat="1" applyFont="1" applyFill="1" applyBorder="1" applyAlignment="1">
      <alignment horizontal="center"/>
    </xf>
    <xf numFmtId="14" fontId="2" fillId="7" borderId="1" xfId="0" applyNumberFormat="1" applyFont="1" applyFill="1" applyBorder="1" applyAlignment="1" applyProtection="1">
      <alignment horizontal="left" wrapText="1" indent="3"/>
      <protection locked="0"/>
    </xf>
    <xf numFmtId="0" fontId="2" fillId="7" borderId="1" xfId="0" applyNumberFormat="1" applyFont="1" applyFill="1" applyBorder="1" applyAlignment="1" applyProtection="1">
      <alignment horizontal="left" wrapText="1" indent="3"/>
      <protection locked="0"/>
    </xf>
    <xf numFmtId="165" fontId="2" fillId="2" borderId="4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165" fontId="2" fillId="2" borderId="4" xfId="6" applyNumberFormat="1" applyFont="1" applyFill="1" applyBorder="1" applyAlignment="1">
      <alignment horizontal="center"/>
    </xf>
    <xf numFmtId="165" fontId="2" fillId="2" borderId="6" xfId="6" applyNumberFormat="1" applyFont="1" applyFill="1" applyBorder="1" applyAlignment="1">
      <alignment horizontal="center"/>
    </xf>
    <xf numFmtId="165" fontId="4" fillId="0" borderId="1" xfId="6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7" fillId="4" borderId="0" xfId="3" applyFill="1" applyBorder="1" applyAlignment="1" applyProtection="1">
      <protection locked="0"/>
    </xf>
    <xf numFmtId="0" fontId="1" fillId="4" borderId="0" xfId="0" applyFont="1" applyFill="1"/>
    <xf numFmtId="0" fontId="19" fillId="0" borderId="0" xfId="0" applyFont="1" applyFill="1" applyBorder="1" applyAlignment="1">
      <alignment horizontal="left"/>
    </xf>
    <xf numFmtId="0" fontId="25" fillId="0" borderId="0" xfId="0" applyFont="1" applyFill="1"/>
    <xf numFmtId="0" fontId="26" fillId="0" borderId="0" xfId="0" applyFont="1" applyFill="1" applyAlignment="1">
      <alignment horizontal="center"/>
    </xf>
    <xf numFmtId="166" fontId="25" fillId="0" borderId="0" xfId="0" applyNumberFormat="1" applyFont="1" applyFill="1"/>
    <xf numFmtId="0" fontId="1" fillId="4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5" borderId="1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27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16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3" fillId="3" borderId="23" xfId="0" applyFont="1" applyFill="1" applyBorder="1" applyAlignment="1">
      <alignment horizontal="left"/>
    </xf>
    <xf numFmtId="0" fontId="23" fillId="3" borderId="42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7" fillId="3" borderId="0" xfId="3" applyFill="1" applyBorder="1" applyAlignment="1" applyProtection="1">
      <protection locked="0"/>
    </xf>
    <xf numFmtId="0" fontId="7" fillId="0" borderId="0" xfId="3" applyBorder="1" applyAlignment="1" applyProtection="1">
      <protection locked="0"/>
    </xf>
    <xf numFmtId="165" fontId="31" fillId="0" borderId="43" xfId="10" applyNumberFormat="1" applyFont="1" applyFill="1" applyAlignment="1"/>
    <xf numFmtId="165" fontId="31" fillId="0" borderId="44" xfId="10" applyNumberFormat="1" applyFont="1" applyFill="1" applyBorder="1" applyAlignment="1"/>
    <xf numFmtId="165" fontId="31" fillId="0" borderId="1" xfId="10" applyNumberFormat="1" applyFont="1" applyFill="1" applyBorder="1" applyAlignment="1"/>
    <xf numFmtId="165" fontId="1" fillId="0" borderId="1" xfId="0" applyNumberFormat="1" applyFont="1" applyFill="1" applyBorder="1" applyAlignment="1"/>
    <xf numFmtId="165" fontId="1" fillId="0" borderId="0" xfId="0" applyNumberFormat="1" applyFont="1" applyFill="1" applyAlignment="1"/>
    <xf numFmtId="165" fontId="2" fillId="9" borderId="4" xfId="0" applyNumberFormat="1" applyFont="1" applyFill="1" applyBorder="1" applyAlignment="1"/>
    <xf numFmtId="165" fontId="2" fillId="9" borderId="6" xfId="0" applyNumberFormat="1" applyFont="1" applyFill="1" applyBorder="1" applyAlignment="1"/>
  </cellXfs>
  <cellStyles count="11">
    <cellStyle name="Comma" xfId="1" builtinId="3"/>
    <cellStyle name="Comma 2" xfId="7" xr:uid="{00000000-0005-0000-0000-000001000000}"/>
    <cellStyle name="Comma 3" xfId="4" xr:uid="{00000000-0005-0000-0000-000002000000}"/>
    <cellStyle name="Currency" xfId="2" builtinId="4"/>
    <cellStyle name="Currency 2" xfId="8" xr:uid="{00000000-0005-0000-0000-000004000000}"/>
    <cellStyle name="Currency 3" xfId="5" xr:uid="{00000000-0005-0000-0000-000005000000}"/>
    <cellStyle name="Hyperlink" xfId="3" builtinId="8"/>
    <cellStyle name="Hyperlink 2" xfId="9" xr:uid="{00000000-0005-0000-0000-000007000000}"/>
    <cellStyle name="Normal" xfId="0" builtinId="0"/>
    <cellStyle name="Normal 2" xfId="6" xr:uid="{00000000-0005-0000-0000-000009000000}"/>
    <cellStyle name="Output" xfId="10" builtinId="21"/>
  </cellStyles>
  <dxfs count="2"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FFFFFF"/>
      <color rgb="FFFFFF99"/>
      <color rgb="FF4E59C6"/>
      <color rgb="FF3F4BC1"/>
      <color rgb="FFADF36D"/>
      <color rgb="FF8CEE32"/>
      <color rgb="FF92D050"/>
      <color rgb="FF28522F"/>
      <color rgb="FF1A70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5</xdr:row>
      <xdr:rowOff>163013</xdr:rowOff>
    </xdr:from>
    <xdr:to>
      <xdr:col>3</xdr:col>
      <xdr:colOff>161926</xdr:colOff>
      <xdr:row>10</xdr:row>
      <xdr:rowOff>19050</xdr:rowOff>
    </xdr:to>
    <xdr:pic>
      <xdr:nvPicPr>
        <xdr:cNvPr id="4" name="yui_3_5_1_5_1377808843237_633" descr="http://www.newyorkpersonalinjuryattorneyblog.com/uploaded_images/Hertz_logo_jpeg-759094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48788"/>
          <a:ext cx="3028950" cy="1284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114300</xdr:colOff>
      <xdr:row>21</xdr:row>
      <xdr:rowOff>55245</xdr:rowOff>
    </xdr:from>
    <xdr:to>
      <xdr:col>7</xdr:col>
      <xdr:colOff>213360</xdr:colOff>
      <xdr:row>24</xdr:row>
      <xdr:rowOff>60960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12480" y="3910965"/>
          <a:ext cx="2590800" cy="516255"/>
        </a:xfrm>
        <a:prstGeom prst="rect">
          <a:avLst/>
        </a:prstGeom>
        <a:solidFill>
          <a:srgbClr val="FFFFCC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latin typeface="Tahoma" pitchFamily="34" charset="0"/>
              <a:ea typeface="Tahoma" pitchFamily="34" charset="0"/>
              <a:cs typeface="Tahoma" pitchFamily="34" charset="0"/>
            </a:rPr>
            <a:t>Click</a:t>
          </a:r>
          <a:r>
            <a:rPr lang="en-US" sz="800" b="1" baseline="0">
              <a:latin typeface="Tahoma" pitchFamily="34" charset="0"/>
              <a:ea typeface="Tahoma" pitchFamily="34" charset="0"/>
              <a:cs typeface="Tahoma" pitchFamily="34" charset="0"/>
            </a:rPr>
            <a:t> the cell to select the correct mileage reimbursement rate: prior to or after 1/1/2020.</a:t>
          </a:r>
        </a:p>
      </xdr:txBody>
    </xdr:sp>
    <xdr:clientData/>
  </xdr:twoCellAnchor>
  <xdr:twoCellAnchor>
    <xdr:from>
      <xdr:col>3</xdr:col>
      <xdr:colOff>4762500</xdr:colOff>
      <xdr:row>22</xdr:row>
      <xdr:rowOff>83821</xdr:rowOff>
    </xdr:from>
    <xdr:to>
      <xdr:col>5</xdr:col>
      <xdr:colOff>114300</xdr:colOff>
      <xdr:row>22</xdr:row>
      <xdr:rowOff>145733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stCxn id="6" idx="1"/>
        </xdr:cNvCxnSpPr>
      </xdr:nvCxnSpPr>
      <xdr:spPr>
        <a:xfrm flipH="1" flipV="1">
          <a:off x="7871460" y="4107181"/>
          <a:ext cx="541020" cy="61912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82176</xdr:colOff>
      <xdr:row>1</xdr:row>
      <xdr:rowOff>44823</xdr:rowOff>
    </xdr:from>
    <xdr:to>
      <xdr:col>4</xdr:col>
      <xdr:colOff>74704</xdr:colOff>
      <xdr:row>4</xdr:row>
      <xdr:rowOff>156882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2FE0697-D80C-4119-9FFA-0AB16632621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470" y="179294"/>
          <a:ext cx="4766234" cy="7097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asprices.aaa.com/?state=NY" TargetMode="External"/><Relationship Id="rId1" Type="http://schemas.openxmlformats.org/officeDocument/2006/relationships/hyperlink" Target="https://www.hertz.com/rentacar/hertzlink/index.jsp?targetPage=NY_State_Welcomepage.x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1"/>
  <sheetViews>
    <sheetView tabSelected="1" zoomScale="102" zoomScaleNormal="102" workbookViewId="0">
      <selection activeCell="D16" sqref="D16"/>
    </sheetView>
  </sheetViews>
  <sheetFormatPr defaultRowHeight="13.2" x14ac:dyDescent="0.25"/>
  <cols>
    <col min="1" max="1" width="9.109375" style="26"/>
    <col min="2" max="2" width="6" style="78" customWidth="1"/>
    <col min="3" max="3" width="39.33203125" customWidth="1"/>
    <col min="4" max="4" width="69.5546875" customWidth="1"/>
    <col min="5" max="5" width="6.109375" style="50" customWidth="1"/>
    <col min="6" max="6" width="22.6640625" style="50" customWidth="1"/>
    <col min="7" max="7" width="13.6640625" style="50" customWidth="1"/>
    <col min="8" max="8" width="17.44140625" style="50" customWidth="1"/>
    <col min="9" max="9" width="9.109375" style="125"/>
    <col min="10" max="10" width="8.109375" style="125" customWidth="1"/>
    <col min="11" max="12" width="9.109375" style="125"/>
    <col min="13" max="13" width="8.88671875" style="125" customWidth="1"/>
    <col min="14" max="14" width="8.88671875" customWidth="1"/>
    <col min="15" max="15" width="16.33203125" hidden="1" customWidth="1"/>
    <col min="16" max="16" width="0.44140625" customWidth="1"/>
    <col min="17" max="18" width="8.88671875" customWidth="1"/>
  </cols>
  <sheetData>
    <row r="1" spans="2:14" s="26" customFormat="1" ht="10.95" customHeight="1" x14ac:dyDescent="0.25">
      <c r="B1" s="78"/>
      <c r="E1" s="50"/>
      <c r="F1" s="50"/>
      <c r="G1" s="50"/>
      <c r="H1" s="50"/>
      <c r="I1" s="125"/>
      <c r="J1" s="125"/>
      <c r="K1" s="125"/>
      <c r="L1" s="125"/>
      <c r="M1" s="125"/>
    </row>
    <row r="2" spans="2:14" s="50" customFormat="1" ht="21" customHeight="1" x14ac:dyDescent="0.25">
      <c r="B2" s="79"/>
      <c r="C2" s="80"/>
      <c r="D2" s="81"/>
      <c r="E2" s="81"/>
      <c r="F2" s="81"/>
      <c r="G2" s="81"/>
      <c r="H2" s="82"/>
      <c r="I2" s="125"/>
      <c r="J2" s="125"/>
      <c r="K2" s="125"/>
      <c r="L2" s="125"/>
      <c r="M2" s="125"/>
    </row>
    <row r="3" spans="2:14" s="50" customFormat="1" x14ac:dyDescent="0.25">
      <c r="B3" s="83"/>
      <c r="C3" s="84"/>
      <c r="D3" s="62"/>
      <c r="E3" s="62"/>
      <c r="F3" s="62"/>
      <c r="G3" s="62"/>
      <c r="H3" s="85"/>
      <c r="I3" s="125"/>
      <c r="J3" s="125"/>
      <c r="K3" s="125"/>
      <c r="L3" s="125"/>
      <c r="M3" s="125"/>
    </row>
    <row r="4" spans="2:14" s="50" customFormat="1" x14ac:dyDescent="0.25">
      <c r="B4" s="83"/>
      <c r="C4" s="84"/>
      <c r="D4" s="62"/>
      <c r="E4" s="62"/>
      <c r="F4" s="62"/>
      <c r="G4" s="62"/>
      <c r="H4" s="85"/>
      <c r="I4" s="125"/>
      <c r="J4" s="125"/>
      <c r="K4" s="125"/>
      <c r="L4" s="125"/>
      <c r="M4" s="125"/>
    </row>
    <row r="5" spans="2:14" s="50" customFormat="1" x14ac:dyDescent="0.25">
      <c r="B5" s="83"/>
      <c r="C5" s="84"/>
      <c r="D5" s="62"/>
      <c r="E5" s="62"/>
      <c r="F5" s="62"/>
      <c r="G5" s="62"/>
      <c r="H5" s="85"/>
      <c r="I5" s="125"/>
      <c r="J5" s="125"/>
      <c r="K5" s="125"/>
      <c r="L5" s="125"/>
      <c r="M5" s="125"/>
    </row>
    <row r="6" spans="2:14" s="50" customFormat="1" ht="17.399999999999999" x14ac:dyDescent="0.3">
      <c r="B6" s="83"/>
      <c r="C6" s="84"/>
      <c r="D6" s="62"/>
      <c r="E6" s="86"/>
      <c r="F6" s="86"/>
      <c r="G6" s="86"/>
      <c r="H6" s="87"/>
      <c r="I6" s="126"/>
      <c r="J6" s="126"/>
      <c r="K6" s="126"/>
      <c r="L6" s="126"/>
      <c r="M6" s="126"/>
      <c r="N6" s="51"/>
    </row>
    <row r="7" spans="2:14" s="50" customFormat="1" ht="17.399999999999999" x14ac:dyDescent="0.3">
      <c r="B7" s="83"/>
      <c r="C7" s="84"/>
      <c r="D7" s="86" t="s">
        <v>25</v>
      </c>
      <c r="E7" s="86"/>
      <c r="F7" s="62"/>
      <c r="G7" s="62"/>
      <c r="H7" s="85"/>
      <c r="I7" s="125"/>
      <c r="J7" s="125"/>
      <c r="K7" s="125"/>
      <c r="L7" s="125"/>
      <c r="M7" s="125"/>
    </row>
    <row r="8" spans="2:14" s="50" customFormat="1" ht="25.5" customHeight="1" x14ac:dyDescent="0.25">
      <c r="B8" s="83"/>
      <c r="C8" s="84"/>
      <c r="D8" s="97" t="s">
        <v>94</v>
      </c>
      <c r="E8" s="62"/>
      <c r="F8" s="62"/>
      <c r="G8" s="62"/>
      <c r="H8" s="85"/>
      <c r="I8" s="125"/>
      <c r="J8" s="125"/>
      <c r="K8" s="125"/>
      <c r="L8" s="125"/>
      <c r="M8" s="125"/>
    </row>
    <row r="9" spans="2:14" s="50" customFormat="1" ht="17.399999999999999" x14ac:dyDescent="0.3">
      <c r="B9" s="83"/>
      <c r="C9" s="84"/>
      <c r="D9" s="86"/>
      <c r="E9" s="62"/>
      <c r="F9" s="62"/>
      <c r="G9" s="62"/>
      <c r="H9" s="85"/>
      <c r="I9" s="125"/>
      <c r="J9" s="125"/>
      <c r="K9" s="125"/>
      <c r="L9" s="125"/>
      <c r="M9" s="125"/>
    </row>
    <row r="10" spans="2:14" s="50" customFormat="1" ht="33" customHeight="1" x14ac:dyDescent="0.25">
      <c r="B10" s="83"/>
      <c r="C10" s="84"/>
      <c r="D10" s="98" t="s">
        <v>107</v>
      </c>
      <c r="E10" s="62"/>
      <c r="F10" s="62"/>
      <c r="G10" s="62"/>
      <c r="H10" s="85"/>
      <c r="I10" s="125"/>
      <c r="J10" s="125"/>
      <c r="K10" s="125"/>
      <c r="L10" s="125"/>
      <c r="M10" s="125"/>
    </row>
    <row r="11" spans="2:14" s="50" customFormat="1" x14ac:dyDescent="0.25">
      <c r="B11" s="83"/>
      <c r="C11" s="84"/>
      <c r="D11" s="124" t="s">
        <v>108</v>
      </c>
      <c r="E11" s="62"/>
      <c r="F11" s="62"/>
      <c r="G11" s="62"/>
      <c r="H11" s="85"/>
      <c r="I11" s="125"/>
      <c r="J11" s="125"/>
      <c r="K11" s="125"/>
      <c r="L11" s="125"/>
      <c r="M11" s="125"/>
    </row>
    <row r="12" spans="2:14" s="50" customFormat="1" ht="18" customHeight="1" x14ac:dyDescent="0.25">
      <c r="B12" s="83"/>
      <c r="C12" s="62"/>
      <c r="D12" s="62"/>
      <c r="E12" s="62"/>
      <c r="F12" s="62"/>
      <c r="G12" s="62"/>
      <c r="H12" s="85"/>
      <c r="I12" s="125"/>
      <c r="J12" s="125"/>
      <c r="K12" s="125"/>
      <c r="L12" s="125"/>
      <c r="M12" s="125"/>
    </row>
    <row r="13" spans="2:14" s="50" customFormat="1" ht="13.8" thickBot="1" x14ac:dyDescent="0.3">
      <c r="B13" s="83"/>
      <c r="C13" s="62"/>
      <c r="D13" s="62"/>
      <c r="E13" s="52"/>
      <c r="F13" s="62"/>
      <c r="G13" s="62"/>
      <c r="H13" s="85"/>
      <c r="I13" s="125"/>
      <c r="J13" s="125"/>
      <c r="K13" s="125"/>
      <c r="L13" s="125"/>
      <c r="M13" s="125"/>
    </row>
    <row r="14" spans="2:14" s="50" customFormat="1" ht="16.2" thickBot="1" x14ac:dyDescent="0.35">
      <c r="B14" s="83"/>
      <c r="C14" s="140" t="s">
        <v>5</v>
      </c>
      <c r="D14" s="141"/>
      <c r="E14" s="53"/>
      <c r="F14" s="62"/>
      <c r="G14" s="62"/>
      <c r="H14" s="85"/>
      <c r="I14" s="125"/>
      <c r="J14" s="125"/>
      <c r="K14" s="125"/>
      <c r="L14" s="125"/>
      <c r="M14" s="125"/>
    </row>
    <row r="15" spans="2:14" x14ac:dyDescent="0.25">
      <c r="B15" s="83"/>
      <c r="C15" s="54" t="s">
        <v>0</v>
      </c>
      <c r="D15" s="107">
        <v>102</v>
      </c>
      <c r="E15" s="64"/>
      <c r="F15" s="62"/>
      <c r="G15" s="62"/>
      <c r="H15" s="85"/>
    </row>
    <row r="16" spans="2:14" x14ac:dyDescent="0.25">
      <c r="B16" s="83"/>
      <c r="C16" s="54" t="s">
        <v>19</v>
      </c>
      <c r="D16" s="108" t="s">
        <v>28</v>
      </c>
      <c r="E16" s="64"/>
      <c r="F16" s="62"/>
      <c r="G16" s="62"/>
      <c r="H16" s="85"/>
    </row>
    <row r="17" spans="2:16" x14ac:dyDescent="0.25">
      <c r="B17" s="83"/>
      <c r="C17" s="54" t="s">
        <v>7</v>
      </c>
      <c r="D17" s="108" t="s">
        <v>8</v>
      </c>
      <c r="E17" s="65"/>
      <c r="F17" s="62"/>
      <c r="G17" s="62"/>
      <c r="H17" s="85"/>
      <c r="O17" s="123" t="s">
        <v>104</v>
      </c>
      <c r="P17" s="96">
        <v>0.57499999999999996</v>
      </c>
    </row>
    <row r="18" spans="2:16" x14ac:dyDescent="0.25">
      <c r="B18" s="83"/>
      <c r="C18" s="54" t="s">
        <v>11</v>
      </c>
      <c r="D18" s="108" t="s">
        <v>14</v>
      </c>
      <c r="E18" s="65"/>
      <c r="F18" s="62"/>
      <c r="G18" s="62"/>
      <c r="H18" s="85"/>
      <c r="O18" s="123" t="s">
        <v>105</v>
      </c>
      <c r="P18" s="96">
        <v>0.57999999999999996</v>
      </c>
    </row>
    <row r="19" spans="2:16" x14ac:dyDescent="0.25">
      <c r="B19" s="83"/>
      <c r="C19" s="54" t="s">
        <v>15</v>
      </c>
      <c r="D19" s="108">
        <v>1</v>
      </c>
      <c r="E19" s="64"/>
      <c r="F19" s="62"/>
      <c r="G19" s="62"/>
      <c r="H19" s="85"/>
    </row>
    <row r="20" spans="2:16" x14ac:dyDescent="0.25">
      <c r="B20" s="83"/>
      <c r="C20" s="54" t="s">
        <v>6</v>
      </c>
      <c r="D20" s="109">
        <v>0</v>
      </c>
      <c r="E20" s="66"/>
      <c r="F20" s="62"/>
      <c r="G20" s="62"/>
      <c r="H20" s="85"/>
    </row>
    <row r="21" spans="2:16" x14ac:dyDescent="0.25">
      <c r="B21" s="83"/>
      <c r="C21" s="54" t="s">
        <v>1</v>
      </c>
      <c r="D21" s="110">
        <v>0</v>
      </c>
      <c r="E21" s="67"/>
      <c r="F21" s="62"/>
      <c r="G21" s="62"/>
      <c r="H21" s="85"/>
    </row>
    <row r="22" spans="2:16" s="26" customFormat="1" x14ac:dyDescent="0.25">
      <c r="B22" s="83"/>
      <c r="C22" s="54" t="s">
        <v>18</v>
      </c>
      <c r="D22" s="112">
        <f>IF($D$18="Daily",VLOOKUP($D$16,Lookup,MATCH($D$17,Size,FALSE)+1,FALSE),IF($D$18="Weekly",VLOOKUP($D$16,LookupW,MATCH($D$17,SizeW,FALSE)+1,FALSE),IF($D$18="Monthly",VLOOKUP($D$16,LookupM,MATCH($D$17,SizeM,FALSE)+1,FALSE))))</f>
        <v>620</v>
      </c>
      <c r="E22" s="67"/>
      <c r="F22" s="62"/>
      <c r="G22" s="62"/>
      <c r="H22" s="85"/>
      <c r="I22" s="125"/>
      <c r="J22" s="125"/>
      <c r="K22" s="125"/>
      <c r="L22" s="125"/>
      <c r="M22" s="125"/>
      <c r="O22" s="123"/>
    </row>
    <row r="23" spans="2:16" x14ac:dyDescent="0.25">
      <c r="B23" s="83"/>
      <c r="C23" s="54" t="s">
        <v>2</v>
      </c>
      <c r="D23" s="111">
        <v>0.57499999999999996</v>
      </c>
      <c r="E23" s="68"/>
      <c r="F23" s="62"/>
      <c r="G23" s="62"/>
      <c r="H23" s="88"/>
      <c r="M23" s="127"/>
    </row>
    <row r="24" spans="2:16" ht="13.8" thickBot="1" x14ac:dyDescent="0.3">
      <c r="B24" s="83"/>
      <c r="C24" s="55" t="s">
        <v>4</v>
      </c>
      <c r="D24" s="113">
        <f>IF(D17="Compact", 30, IF(D17="Standard", 25, IF(D17="SUV", 16, 20)))</f>
        <v>30</v>
      </c>
      <c r="E24" s="69"/>
      <c r="F24" s="62"/>
      <c r="G24" s="62"/>
      <c r="H24" s="85"/>
    </row>
    <row r="25" spans="2:16" s="50" customFormat="1" ht="23.25" customHeight="1" thickBot="1" x14ac:dyDescent="0.3">
      <c r="B25" s="83"/>
      <c r="C25" s="62"/>
      <c r="D25" s="89"/>
      <c r="E25" s="89"/>
      <c r="F25" s="62"/>
      <c r="G25" s="62"/>
      <c r="H25" s="85"/>
      <c r="I25" s="125"/>
      <c r="J25" s="125"/>
      <c r="K25" s="125"/>
      <c r="L25" s="125"/>
      <c r="M25" s="125"/>
    </row>
    <row r="26" spans="2:16" s="50" customFormat="1" ht="18.75" customHeight="1" thickBot="1" x14ac:dyDescent="0.3">
      <c r="B26" s="83"/>
      <c r="C26" s="62"/>
      <c r="D26" s="62"/>
      <c r="E26" s="62"/>
      <c r="F26" s="130" t="s">
        <v>20</v>
      </c>
      <c r="G26" s="131"/>
      <c r="H26" s="85"/>
      <c r="I26" s="125"/>
      <c r="J26" s="125"/>
      <c r="K26" s="125"/>
      <c r="L26" s="125"/>
      <c r="M26" s="125"/>
    </row>
    <row r="27" spans="2:16" s="50" customFormat="1" ht="17.25" customHeight="1" thickBot="1" x14ac:dyDescent="0.3">
      <c r="B27" s="83"/>
      <c r="C27" s="134" t="s">
        <v>109</v>
      </c>
      <c r="D27" s="135"/>
      <c r="E27" s="62"/>
      <c r="F27" s="132" t="s">
        <v>92</v>
      </c>
      <c r="G27" s="133"/>
      <c r="H27" s="85"/>
      <c r="I27" s="125"/>
      <c r="J27" s="125"/>
      <c r="K27" s="125"/>
      <c r="L27" s="125"/>
      <c r="M27" s="125"/>
    </row>
    <row r="28" spans="2:16" s="50" customFormat="1" ht="14.1" customHeight="1" thickBot="1" x14ac:dyDescent="0.3">
      <c r="B28" s="83"/>
      <c r="C28" s="136"/>
      <c r="D28" s="137"/>
      <c r="E28" s="62"/>
      <c r="F28" s="100" t="s">
        <v>21</v>
      </c>
      <c r="G28" s="101">
        <f>+D15*D23</f>
        <v>58.65</v>
      </c>
      <c r="H28" s="85"/>
      <c r="I28" s="125"/>
      <c r="J28" s="125"/>
      <c r="K28" s="125"/>
      <c r="L28" s="125"/>
      <c r="M28" s="125"/>
    </row>
    <row r="29" spans="2:16" s="50" customFormat="1" ht="14.1" customHeight="1" thickBot="1" x14ac:dyDescent="0.3">
      <c r="B29" s="83"/>
      <c r="C29" s="138"/>
      <c r="D29" s="139"/>
      <c r="E29" s="56"/>
      <c r="F29" s="57" t="s">
        <v>3</v>
      </c>
      <c r="G29" s="58">
        <f>(D22*D19)+(D15/D24*D21)+(D20*D23)</f>
        <v>620</v>
      </c>
      <c r="H29" s="85"/>
      <c r="I29" s="125"/>
      <c r="J29" s="125"/>
      <c r="K29" s="125"/>
      <c r="L29" s="125"/>
      <c r="M29" s="125"/>
    </row>
    <row r="30" spans="2:16" s="50" customFormat="1" ht="14.1" customHeight="1" x14ac:dyDescent="0.25">
      <c r="B30" s="83"/>
      <c r="C30" s="62"/>
      <c r="D30" s="62"/>
      <c r="E30" s="56"/>
      <c r="F30" s="72" t="s">
        <v>95</v>
      </c>
      <c r="G30" s="73">
        <f>D19*D22</f>
        <v>620</v>
      </c>
      <c r="H30" s="85"/>
      <c r="I30" s="125"/>
      <c r="J30" s="125"/>
      <c r="K30" s="125"/>
      <c r="L30" s="125"/>
      <c r="M30" s="125"/>
    </row>
    <row r="31" spans="2:16" s="50" customFormat="1" ht="14.1" customHeight="1" x14ac:dyDescent="0.25">
      <c r="B31" s="83"/>
      <c r="C31" s="62"/>
      <c r="D31" s="62"/>
      <c r="E31" s="56"/>
      <c r="F31" s="72" t="s">
        <v>96</v>
      </c>
      <c r="G31" s="74">
        <f>D15/D24*D21</f>
        <v>0</v>
      </c>
      <c r="H31" s="85"/>
      <c r="I31" s="125"/>
      <c r="J31" s="125"/>
      <c r="K31" s="125"/>
      <c r="L31" s="125"/>
      <c r="M31" s="125"/>
    </row>
    <row r="32" spans="2:16" s="50" customFormat="1" ht="15" customHeight="1" x14ac:dyDescent="0.4">
      <c r="B32" s="83"/>
      <c r="C32" s="147" t="s">
        <v>102</v>
      </c>
      <c r="D32" s="148"/>
      <c r="E32" s="56"/>
      <c r="F32" s="72" t="s">
        <v>97</v>
      </c>
      <c r="G32" s="75">
        <f>D20*D23</f>
        <v>0</v>
      </c>
      <c r="H32" s="85"/>
      <c r="I32" s="125"/>
      <c r="J32" s="125"/>
      <c r="K32" s="125"/>
      <c r="L32" s="125"/>
      <c r="M32" s="125"/>
    </row>
    <row r="33" spans="2:13" s="50" customFormat="1" ht="12.75" customHeight="1" thickBot="1" x14ac:dyDescent="0.3">
      <c r="B33" s="83"/>
      <c r="C33" s="70"/>
      <c r="D33" s="70"/>
      <c r="E33" s="62"/>
      <c r="F33" s="76"/>
      <c r="G33" s="77">
        <f>SUM(G30:G32)</f>
        <v>620</v>
      </c>
      <c r="H33" s="85"/>
      <c r="I33" s="125"/>
      <c r="J33" s="125"/>
      <c r="K33" s="125"/>
      <c r="L33" s="125"/>
      <c r="M33" s="125"/>
    </row>
    <row r="34" spans="2:13" s="50" customFormat="1" ht="12.75" customHeight="1" thickBot="1" x14ac:dyDescent="0.3">
      <c r="B34" s="83"/>
      <c r="C34" s="122" t="s">
        <v>103</v>
      </c>
      <c r="D34" s="70"/>
      <c r="E34" s="90"/>
      <c r="F34" s="62"/>
      <c r="G34" s="62"/>
      <c r="H34" s="85"/>
      <c r="I34" s="125"/>
      <c r="J34" s="125"/>
      <c r="K34" s="125"/>
      <c r="L34" s="125"/>
      <c r="M34" s="125"/>
    </row>
    <row r="35" spans="2:13" s="50" customFormat="1" ht="12.75" customHeight="1" x14ac:dyDescent="0.25">
      <c r="B35" s="83"/>
      <c r="C35" s="105"/>
      <c r="D35" s="70"/>
      <c r="E35" s="62"/>
      <c r="F35" s="142" t="s">
        <v>26</v>
      </c>
      <c r="G35" s="143"/>
      <c r="H35" s="85"/>
      <c r="I35" s="125"/>
      <c r="J35" s="125"/>
      <c r="K35" s="125"/>
      <c r="L35" s="125"/>
      <c r="M35" s="125"/>
    </row>
    <row r="36" spans="2:13" s="50" customFormat="1" ht="16.5" customHeight="1" thickBot="1" x14ac:dyDescent="0.3">
      <c r="B36" s="83"/>
      <c r="C36" s="144" t="s">
        <v>98</v>
      </c>
      <c r="D36" s="144"/>
      <c r="E36" s="62"/>
      <c r="F36" s="132" t="s">
        <v>22</v>
      </c>
      <c r="G36" s="133"/>
      <c r="H36" s="85"/>
      <c r="I36" s="125"/>
      <c r="J36" s="125"/>
      <c r="K36" s="125"/>
      <c r="L36" s="125"/>
      <c r="M36" s="125"/>
    </row>
    <row r="37" spans="2:13" s="50" customFormat="1" ht="12.75" customHeight="1" thickBot="1" x14ac:dyDescent="0.3">
      <c r="B37" s="83"/>
      <c r="C37" s="102" t="s">
        <v>93</v>
      </c>
      <c r="D37" s="103"/>
      <c r="E37" s="62"/>
      <c r="F37" s="59" t="s">
        <v>23</v>
      </c>
      <c r="G37" s="99">
        <f>ROUND(IF($G$29&gt;$G$28,$D$15/2,($G$29/$D$23)/2),0)</f>
        <v>51</v>
      </c>
      <c r="H37" s="85"/>
      <c r="I37" s="125"/>
      <c r="J37" s="125"/>
      <c r="K37" s="125"/>
      <c r="L37" s="125"/>
      <c r="M37" s="125"/>
    </row>
    <row r="38" spans="2:13" s="50" customFormat="1" ht="12.75" customHeight="1" thickBot="1" x14ac:dyDescent="0.3">
      <c r="B38" s="83"/>
      <c r="C38" s="145" t="s">
        <v>98</v>
      </c>
      <c r="D38" s="146"/>
      <c r="E38" s="62"/>
      <c r="F38" s="60" t="s">
        <v>24</v>
      </c>
      <c r="G38" s="61">
        <f>IF($G$29&gt;$G$28,+$D15-$G$37,($G$29/$D$23)/2)</f>
        <v>51</v>
      </c>
      <c r="H38" s="85"/>
      <c r="I38" s="125"/>
      <c r="J38" s="125"/>
      <c r="K38" s="125"/>
      <c r="L38" s="125"/>
      <c r="M38" s="125"/>
    </row>
    <row r="39" spans="2:13" s="50" customFormat="1" ht="25.5" customHeight="1" x14ac:dyDescent="0.25">
      <c r="B39" s="83"/>
      <c r="C39" s="104" t="s">
        <v>99</v>
      </c>
      <c r="D39" s="114" t="s">
        <v>106</v>
      </c>
      <c r="E39" s="62"/>
      <c r="F39" s="62"/>
      <c r="G39" s="62"/>
      <c r="H39" s="85"/>
      <c r="I39" s="125"/>
      <c r="J39" s="125"/>
      <c r="K39" s="125"/>
      <c r="L39" s="125"/>
      <c r="M39" s="125"/>
    </row>
    <row r="40" spans="2:13" s="50" customFormat="1" ht="39.6" x14ac:dyDescent="0.25">
      <c r="B40" s="83"/>
      <c r="C40" s="104" t="s">
        <v>100</v>
      </c>
      <c r="D40" s="115">
        <v>0</v>
      </c>
      <c r="E40" s="62"/>
      <c r="F40" s="62"/>
      <c r="G40" s="62"/>
      <c r="H40" s="85"/>
      <c r="I40" s="125"/>
      <c r="J40" s="125"/>
      <c r="K40" s="125"/>
      <c r="L40" s="125"/>
      <c r="M40" s="125"/>
    </row>
    <row r="41" spans="2:13" s="50" customFormat="1" ht="21.75" customHeight="1" x14ac:dyDescent="0.25">
      <c r="B41" s="83"/>
      <c r="C41" s="128" t="s">
        <v>101</v>
      </c>
      <c r="D41" s="129"/>
      <c r="E41" s="62"/>
      <c r="F41" s="106"/>
      <c r="G41" s="62"/>
      <c r="H41" s="85"/>
      <c r="I41" s="125"/>
      <c r="J41" s="125"/>
      <c r="K41" s="125"/>
      <c r="L41" s="125"/>
      <c r="M41" s="125"/>
    </row>
    <row r="42" spans="2:13" s="50" customFormat="1" x14ac:dyDescent="0.25">
      <c r="B42" s="83"/>
      <c r="C42" s="70"/>
      <c r="D42" s="91"/>
      <c r="E42" s="63"/>
      <c r="F42" s="62"/>
      <c r="G42" s="62"/>
      <c r="H42" s="85"/>
      <c r="I42" s="125"/>
      <c r="J42" s="125"/>
      <c r="K42" s="125"/>
      <c r="L42" s="125"/>
      <c r="M42" s="125"/>
    </row>
    <row r="43" spans="2:13" s="50" customFormat="1" x14ac:dyDescent="0.25">
      <c r="B43" s="71"/>
      <c r="C43" s="92"/>
      <c r="D43" s="92"/>
      <c r="E43" s="93"/>
      <c r="F43" s="94"/>
      <c r="G43" s="94"/>
      <c r="H43" s="95"/>
      <c r="I43" s="125"/>
      <c r="J43" s="125"/>
      <c r="K43" s="125"/>
      <c r="L43" s="125"/>
      <c r="M43" s="125"/>
    </row>
    <row r="44" spans="2:13" s="50" customFormat="1" x14ac:dyDescent="0.25">
      <c r="B44" s="78"/>
      <c r="C44" s="70"/>
      <c r="D44" s="78"/>
      <c r="E44" s="63"/>
      <c r="I44" s="125"/>
      <c r="J44" s="125"/>
      <c r="K44" s="125"/>
      <c r="L44" s="125"/>
      <c r="M44" s="125"/>
    </row>
    <row r="45" spans="2:13" s="50" customFormat="1" x14ac:dyDescent="0.25">
      <c r="B45" s="78"/>
      <c r="C45" s="78"/>
      <c r="D45" s="78"/>
      <c r="I45" s="125"/>
      <c r="J45" s="125"/>
      <c r="K45" s="125"/>
      <c r="L45" s="125"/>
      <c r="M45" s="125"/>
    </row>
    <row r="46" spans="2:13" s="50" customFormat="1" x14ac:dyDescent="0.25">
      <c r="B46" s="78"/>
      <c r="C46" s="78"/>
      <c r="D46" s="78"/>
      <c r="I46" s="125"/>
      <c r="J46" s="125"/>
      <c r="K46" s="125"/>
      <c r="L46" s="125"/>
      <c r="M46" s="125"/>
    </row>
    <row r="47" spans="2:13" s="50" customFormat="1" x14ac:dyDescent="0.25">
      <c r="B47" s="78"/>
      <c r="C47" s="78"/>
      <c r="D47" s="78"/>
      <c r="I47" s="125"/>
      <c r="J47" s="125"/>
      <c r="K47" s="125"/>
      <c r="L47" s="125"/>
      <c r="M47" s="125"/>
    </row>
    <row r="48" spans="2:13" s="50" customFormat="1" x14ac:dyDescent="0.25">
      <c r="B48" s="78"/>
      <c r="C48" s="78"/>
      <c r="D48" s="78"/>
      <c r="I48" s="125"/>
      <c r="J48" s="125"/>
      <c r="K48" s="125"/>
      <c r="L48" s="125"/>
      <c r="M48" s="125"/>
    </row>
    <row r="49" spans="2:13" s="50" customFormat="1" x14ac:dyDescent="0.25">
      <c r="B49" s="78"/>
      <c r="C49" s="78"/>
      <c r="D49" s="78"/>
      <c r="I49" s="125"/>
      <c r="J49" s="125"/>
      <c r="K49" s="125"/>
      <c r="L49" s="125"/>
      <c r="M49" s="125"/>
    </row>
    <row r="50" spans="2:13" s="50" customFormat="1" x14ac:dyDescent="0.25">
      <c r="B50" s="78"/>
      <c r="C50" s="78"/>
      <c r="D50" s="78"/>
      <c r="I50" s="125"/>
      <c r="J50" s="125"/>
      <c r="K50" s="125"/>
      <c r="L50" s="125"/>
      <c r="M50" s="125"/>
    </row>
    <row r="51" spans="2:13" s="50" customFormat="1" x14ac:dyDescent="0.25">
      <c r="B51" s="78"/>
      <c r="C51" s="78"/>
      <c r="D51" s="78"/>
      <c r="I51" s="125"/>
      <c r="J51" s="125"/>
      <c r="K51" s="125"/>
      <c r="L51" s="125"/>
      <c r="M51" s="125"/>
    </row>
    <row r="52" spans="2:13" s="50" customFormat="1" x14ac:dyDescent="0.25">
      <c r="B52" s="78"/>
      <c r="C52" s="78"/>
      <c r="D52" s="78"/>
      <c r="I52" s="125"/>
      <c r="J52" s="125"/>
      <c r="K52" s="125"/>
      <c r="L52" s="125"/>
      <c r="M52" s="125"/>
    </row>
    <row r="53" spans="2:13" s="50" customFormat="1" x14ac:dyDescent="0.25">
      <c r="B53" s="78"/>
      <c r="C53" s="78"/>
      <c r="D53" s="78"/>
      <c r="I53" s="125"/>
      <c r="J53" s="125"/>
      <c r="K53" s="125"/>
      <c r="L53" s="125"/>
      <c r="M53" s="125"/>
    </row>
    <row r="54" spans="2:13" s="50" customFormat="1" x14ac:dyDescent="0.25">
      <c r="B54" s="78"/>
      <c r="C54" s="78"/>
      <c r="D54" s="78"/>
      <c r="I54" s="125"/>
      <c r="J54" s="125"/>
      <c r="K54" s="125"/>
      <c r="L54" s="125"/>
      <c r="M54" s="125"/>
    </row>
    <row r="55" spans="2:13" s="50" customFormat="1" x14ac:dyDescent="0.25">
      <c r="B55" s="78"/>
      <c r="C55" s="78"/>
      <c r="D55" s="78"/>
      <c r="I55" s="125"/>
      <c r="J55" s="125"/>
      <c r="K55" s="125"/>
      <c r="L55" s="125"/>
      <c r="M55" s="125"/>
    </row>
    <row r="56" spans="2:13" s="50" customFormat="1" x14ac:dyDescent="0.25">
      <c r="B56" s="78"/>
      <c r="C56" s="78"/>
      <c r="D56" s="78"/>
      <c r="I56" s="125"/>
      <c r="J56" s="125"/>
      <c r="K56" s="125"/>
      <c r="L56" s="125"/>
      <c r="M56" s="125"/>
    </row>
    <row r="57" spans="2:13" s="50" customFormat="1" x14ac:dyDescent="0.25">
      <c r="B57" s="78"/>
      <c r="C57" s="78"/>
      <c r="D57" s="78"/>
      <c r="I57" s="125"/>
      <c r="J57" s="125"/>
      <c r="K57" s="125"/>
      <c r="L57" s="125"/>
      <c r="M57" s="125"/>
    </row>
    <row r="58" spans="2:13" s="50" customFormat="1" x14ac:dyDescent="0.25">
      <c r="B58" s="78"/>
      <c r="C58" s="78"/>
      <c r="D58" s="78"/>
      <c r="I58" s="125"/>
      <c r="J58" s="125"/>
      <c r="K58" s="125"/>
      <c r="L58" s="125"/>
      <c r="M58" s="125"/>
    </row>
    <row r="59" spans="2:13" x14ac:dyDescent="0.25">
      <c r="C59" s="78"/>
      <c r="D59" s="78"/>
    </row>
    <row r="60" spans="2:13" x14ac:dyDescent="0.25">
      <c r="C60" s="78"/>
      <c r="D60" s="78"/>
    </row>
    <row r="61" spans="2:13" x14ac:dyDescent="0.25">
      <c r="C61" s="78"/>
      <c r="D61" s="78"/>
    </row>
  </sheetData>
  <sheetProtection algorithmName="SHA-512" hashValue="AD4l5npZmB62koDImjuIf/934l8njD/nq+HAXaTa6e3Ctl6fvrlP5frWw96f6mvnXxlJehjsiQO3Lbw3F+vFcQ==" saltValue="w6zOCiMpnUIGht6yd6+Sgw==" spinCount="100000" sheet="1" objects="1" scenarios="1" selectLockedCells="1"/>
  <protectedRanges>
    <protectedRange sqref="D15:E18 E19:E22 D19:D21" name="Variables"/>
  </protectedRanges>
  <mergeCells count="10">
    <mergeCell ref="C41:D41"/>
    <mergeCell ref="F26:G26"/>
    <mergeCell ref="F27:G27"/>
    <mergeCell ref="C27:D29"/>
    <mergeCell ref="C14:D14"/>
    <mergeCell ref="F35:G35"/>
    <mergeCell ref="F36:G36"/>
    <mergeCell ref="C36:D36"/>
    <mergeCell ref="C38:D38"/>
    <mergeCell ref="C32:D32"/>
  </mergeCells>
  <phoneticPr fontId="0" type="noConversion"/>
  <conditionalFormatting sqref="G28">
    <cfRule type="cellIs" dxfId="1" priority="7" stopIfTrue="1" operator="lessThan">
      <formula>$G$29</formula>
    </cfRule>
  </conditionalFormatting>
  <conditionalFormatting sqref="G29">
    <cfRule type="cellIs" dxfId="0" priority="2" operator="lessThan">
      <formula>$G$28</formula>
    </cfRule>
  </conditionalFormatting>
  <dataValidations xWindow="1337" yWindow="765" count="6">
    <dataValidation type="list" showInputMessage="1" showErrorMessage="1" sqref="D16:E16" xr:uid="{00000000-0002-0000-0000-000000000000}">
      <formula1>Counties</formula1>
    </dataValidation>
    <dataValidation type="list" showInputMessage="1" showErrorMessage="1" sqref="E17" xr:uid="{00000000-0002-0000-0000-000001000000}">
      <formula1>Size</formula1>
    </dataValidation>
    <dataValidation type="list" allowBlank="1" showInputMessage="1" showErrorMessage="1" sqref="D18:E18" xr:uid="{00000000-0002-0000-0000-000002000000}">
      <formula1>LookupTime</formula1>
    </dataValidation>
    <dataValidation type="decimal" operator="greaterThan" allowBlank="1" showInputMessage="1" showErrorMessage="1" error="The calculator is not required for trips totalling 100 miles or less." prompt="Enter total miles traveled." sqref="D15" xr:uid="{00000000-0002-0000-0000-000003000000}">
      <formula1>100</formula1>
    </dataValidation>
    <dataValidation type="list" showInputMessage="1" showErrorMessage="1" prompt="The default selection is &quot;Compact&quot;.  Any other selection requires justification." sqref="D17" xr:uid="{00000000-0002-0000-0000-000004000000}">
      <formula1>Size</formula1>
    </dataValidation>
    <dataValidation type="list" allowBlank="1" showInputMessage="1" showErrorMessage="1" prompt="If prior to 1/1/2020 use $.58, if 1/1/2020 and after use $.575" sqref="D23" xr:uid="{00000000-0002-0000-0000-000005000000}">
      <formula1>$P$17:$P$18</formula1>
    </dataValidation>
  </dataValidations>
  <hyperlinks>
    <hyperlink ref="C32:D32" r:id="rId1" display="HERTZ WEBSITE" xr:uid="{00000000-0004-0000-0000-000000000000}"/>
    <hyperlink ref="C34" r:id="rId2" xr:uid="{00000000-0004-0000-0000-000001000000}"/>
  </hyperlinks>
  <printOptions horizontalCentered="1"/>
  <pageMargins left="0.7" right="0.7" top="0.75" bottom="0.75" header="0.3" footer="0.3"/>
  <pageSetup scale="71" orientation="landscape" cellComments="asDisplayed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"/>
  <sheetViews>
    <sheetView workbookViewId="0">
      <selection activeCell="C58" sqref="C58"/>
    </sheetView>
  </sheetViews>
  <sheetFormatPr defaultRowHeight="13.2" x14ac:dyDescent="0.25"/>
  <cols>
    <col min="1" max="1" width="19.6640625" customWidth="1"/>
    <col min="2" max="2" width="13.6640625" style="5" customWidth="1"/>
    <col min="3" max="3" width="12.5546875" style="5" customWidth="1"/>
    <col min="4" max="4" width="9.109375" style="121"/>
    <col min="5" max="6" width="8.88671875" style="5"/>
    <col min="7" max="7" width="29.44140625" customWidth="1"/>
  </cols>
  <sheetData>
    <row r="1" spans="1:9" x14ac:dyDescent="0.25">
      <c r="A1" s="27" t="s">
        <v>27</v>
      </c>
      <c r="B1" s="116" t="s">
        <v>8</v>
      </c>
      <c r="C1" s="116" t="s">
        <v>9</v>
      </c>
      <c r="D1" s="116" t="s">
        <v>10</v>
      </c>
      <c r="E1" s="116" t="s">
        <v>16</v>
      </c>
      <c r="F1" s="117" t="s">
        <v>17</v>
      </c>
    </row>
    <row r="2" spans="1:9" x14ac:dyDescent="0.25">
      <c r="A2" s="28" t="s">
        <v>28</v>
      </c>
      <c r="B2" s="30">
        <v>31</v>
      </c>
      <c r="C2" s="30">
        <v>33</v>
      </c>
      <c r="D2" s="30">
        <v>36</v>
      </c>
      <c r="E2" s="30">
        <v>54.75</v>
      </c>
      <c r="F2" s="30">
        <v>54</v>
      </c>
      <c r="G2" s="24"/>
      <c r="I2" s="22"/>
    </row>
    <row r="3" spans="1:9" x14ac:dyDescent="0.25">
      <c r="A3" s="29" t="s">
        <v>29</v>
      </c>
      <c r="B3" s="30">
        <v>31</v>
      </c>
      <c r="C3" s="30">
        <v>33</v>
      </c>
      <c r="D3" s="30">
        <v>36</v>
      </c>
      <c r="E3" s="30">
        <v>54.75</v>
      </c>
      <c r="F3" s="30">
        <v>54</v>
      </c>
      <c r="G3" s="4"/>
    </row>
    <row r="4" spans="1:9" x14ac:dyDescent="0.25">
      <c r="A4" s="28" t="s">
        <v>30</v>
      </c>
      <c r="B4" s="30">
        <v>31</v>
      </c>
      <c r="C4" s="30">
        <v>33</v>
      </c>
      <c r="D4" s="30">
        <v>36</v>
      </c>
      <c r="E4" s="30">
        <v>54.75</v>
      </c>
      <c r="F4" s="30">
        <v>54</v>
      </c>
      <c r="G4" s="23"/>
    </row>
    <row r="5" spans="1:9" x14ac:dyDescent="0.25">
      <c r="A5" s="29" t="s">
        <v>31</v>
      </c>
      <c r="B5" s="30">
        <v>31</v>
      </c>
      <c r="C5" s="30">
        <v>33</v>
      </c>
      <c r="D5" s="30">
        <v>36</v>
      </c>
      <c r="E5" s="30">
        <v>54.75</v>
      </c>
      <c r="F5" s="30">
        <v>54</v>
      </c>
      <c r="G5" s="23"/>
    </row>
    <row r="6" spans="1:9" x14ac:dyDescent="0.25">
      <c r="A6" s="28" t="s">
        <v>32</v>
      </c>
      <c r="B6" s="30">
        <v>31</v>
      </c>
      <c r="C6" s="30">
        <v>33</v>
      </c>
      <c r="D6" s="30">
        <v>36</v>
      </c>
      <c r="E6" s="30">
        <v>54.75</v>
      </c>
      <c r="F6" s="30">
        <v>54</v>
      </c>
      <c r="G6" s="4"/>
    </row>
    <row r="7" spans="1:9" x14ac:dyDescent="0.25">
      <c r="A7" s="29" t="s">
        <v>33</v>
      </c>
      <c r="B7" s="30">
        <v>31</v>
      </c>
      <c r="C7" s="30">
        <v>33</v>
      </c>
      <c r="D7" s="30">
        <v>36</v>
      </c>
      <c r="E7" s="30">
        <v>54.75</v>
      </c>
      <c r="F7" s="30">
        <v>54</v>
      </c>
    </row>
    <row r="8" spans="1:9" x14ac:dyDescent="0.25">
      <c r="A8" s="28" t="s">
        <v>34</v>
      </c>
      <c r="B8" s="30">
        <v>31</v>
      </c>
      <c r="C8" s="30">
        <v>33</v>
      </c>
      <c r="D8" s="30">
        <v>36</v>
      </c>
      <c r="E8" s="30">
        <v>54.75</v>
      </c>
      <c r="F8" s="30">
        <v>54</v>
      </c>
    </row>
    <row r="9" spans="1:9" x14ac:dyDescent="0.25">
      <c r="A9" s="28" t="s">
        <v>35</v>
      </c>
      <c r="B9" s="30">
        <v>31</v>
      </c>
      <c r="C9" s="30">
        <v>33</v>
      </c>
      <c r="D9" s="30">
        <v>36</v>
      </c>
      <c r="E9" s="30">
        <v>54.75</v>
      </c>
      <c r="F9" s="30">
        <v>54</v>
      </c>
    </row>
    <row r="10" spans="1:9" x14ac:dyDescent="0.25">
      <c r="A10" s="28" t="s">
        <v>36</v>
      </c>
      <c r="B10" s="30">
        <v>31</v>
      </c>
      <c r="C10" s="30">
        <v>33</v>
      </c>
      <c r="D10" s="30">
        <v>36</v>
      </c>
      <c r="E10" s="30">
        <v>54.75</v>
      </c>
      <c r="F10" s="30">
        <v>54</v>
      </c>
    </row>
    <row r="11" spans="1:9" x14ac:dyDescent="0.25">
      <c r="A11" s="28" t="s">
        <v>37</v>
      </c>
      <c r="B11" s="30">
        <v>31</v>
      </c>
      <c r="C11" s="30">
        <v>33</v>
      </c>
      <c r="D11" s="30">
        <v>36</v>
      </c>
      <c r="E11" s="30">
        <v>54.75</v>
      </c>
      <c r="F11" s="30">
        <v>54</v>
      </c>
    </row>
    <row r="12" spans="1:9" x14ac:dyDescent="0.25">
      <c r="A12" s="28" t="s">
        <v>38</v>
      </c>
      <c r="B12" s="30">
        <v>31</v>
      </c>
      <c r="C12" s="30">
        <v>33</v>
      </c>
      <c r="D12" s="30">
        <v>36</v>
      </c>
      <c r="E12" s="30">
        <v>54.75</v>
      </c>
      <c r="F12" s="30">
        <v>54</v>
      </c>
    </row>
    <row r="13" spans="1:9" x14ac:dyDescent="0.25">
      <c r="A13" s="28" t="s">
        <v>39</v>
      </c>
      <c r="B13" s="30">
        <v>31</v>
      </c>
      <c r="C13" s="30">
        <v>33</v>
      </c>
      <c r="D13" s="30">
        <v>36</v>
      </c>
      <c r="E13" s="30">
        <v>54.75</v>
      </c>
      <c r="F13" s="30">
        <v>54</v>
      </c>
    </row>
    <row r="14" spans="1:9" x14ac:dyDescent="0.25">
      <c r="A14" s="28" t="s">
        <v>40</v>
      </c>
      <c r="B14" s="30">
        <v>31</v>
      </c>
      <c r="C14" s="30">
        <v>33</v>
      </c>
      <c r="D14" s="30">
        <v>36</v>
      </c>
      <c r="E14" s="30">
        <v>54.75</v>
      </c>
      <c r="F14" s="30">
        <v>54</v>
      </c>
    </row>
    <row r="15" spans="1:9" x14ac:dyDescent="0.25">
      <c r="A15" s="28" t="s">
        <v>41</v>
      </c>
      <c r="B15" s="30">
        <v>31</v>
      </c>
      <c r="C15" s="30">
        <v>33</v>
      </c>
      <c r="D15" s="30">
        <v>36</v>
      </c>
      <c r="E15" s="30">
        <v>54.75</v>
      </c>
      <c r="F15" s="30">
        <v>54</v>
      </c>
    </row>
    <row r="16" spans="1:9" x14ac:dyDescent="0.25">
      <c r="A16" s="28" t="s">
        <v>42</v>
      </c>
      <c r="B16" s="30">
        <v>31</v>
      </c>
      <c r="C16" s="30">
        <v>33</v>
      </c>
      <c r="D16" s="30">
        <v>36</v>
      </c>
      <c r="E16" s="30">
        <v>54.75</v>
      </c>
      <c r="F16" s="30">
        <v>54</v>
      </c>
    </row>
    <row r="17" spans="1:7" x14ac:dyDescent="0.25">
      <c r="A17" s="28" t="s">
        <v>43</v>
      </c>
      <c r="B17" s="30">
        <v>31</v>
      </c>
      <c r="C17" s="30">
        <v>33</v>
      </c>
      <c r="D17" s="30">
        <v>36</v>
      </c>
      <c r="E17" s="30">
        <v>54.75</v>
      </c>
      <c r="F17" s="30">
        <v>54</v>
      </c>
    </row>
    <row r="18" spans="1:7" x14ac:dyDescent="0.25">
      <c r="A18" s="28" t="s">
        <v>44</v>
      </c>
      <c r="B18" s="30">
        <v>31</v>
      </c>
      <c r="C18" s="30">
        <v>33</v>
      </c>
      <c r="D18" s="30">
        <v>36</v>
      </c>
      <c r="E18" s="30">
        <v>54.75</v>
      </c>
      <c r="F18" s="30">
        <v>54</v>
      </c>
    </row>
    <row r="19" spans="1:7" x14ac:dyDescent="0.25">
      <c r="A19" s="28" t="s">
        <v>45</v>
      </c>
      <c r="B19" s="30">
        <v>31</v>
      </c>
      <c r="C19" s="30">
        <v>33</v>
      </c>
      <c r="D19" s="30">
        <v>36</v>
      </c>
      <c r="E19" s="30">
        <v>54.75</v>
      </c>
      <c r="F19" s="30">
        <v>54</v>
      </c>
    </row>
    <row r="20" spans="1:7" x14ac:dyDescent="0.25">
      <c r="A20" s="29" t="s">
        <v>46</v>
      </c>
      <c r="B20" s="30">
        <v>31</v>
      </c>
      <c r="C20" s="30">
        <v>33</v>
      </c>
      <c r="D20" s="30">
        <v>36</v>
      </c>
      <c r="E20" s="30">
        <v>54.75</v>
      </c>
      <c r="F20" s="30">
        <v>54</v>
      </c>
    </row>
    <row r="21" spans="1:7" x14ac:dyDescent="0.25">
      <c r="A21" s="28" t="s">
        <v>47</v>
      </c>
      <c r="B21" s="30">
        <v>31</v>
      </c>
      <c r="C21" s="30">
        <v>33</v>
      </c>
      <c r="D21" s="30">
        <v>36</v>
      </c>
      <c r="E21" s="30">
        <v>54.75</v>
      </c>
      <c r="F21" s="30">
        <v>54</v>
      </c>
    </row>
    <row r="22" spans="1:7" x14ac:dyDescent="0.25">
      <c r="A22" s="28" t="s">
        <v>48</v>
      </c>
      <c r="B22" s="30">
        <v>31</v>
      </c>
      <c r="C22" s="30">
        <v>33</v>
      </c>
      <c r="D22" s="30">
        <v>36</v>
      </c>
      <c r="E22" s="30">
        <v>54.75</v>
      </c>
      <c r="F22" s="30">
        <v>54</v>
      </c>
    </row>
    <row r="23" spans="1:7" x14ac:dyDescent="0.25">
      <c r="A23" s="28" t="s">
        <v>49</v>
      </c>
      <c r="B23" s="30">
        <v>31</v>
      </c>
      <c r="C23" s="30">
        <v>33</v>
      </c>
      <c r="D23" s="30">
        <v>36</v>
      </c>
      <c r="E23" s="30">
        <v>54.75</v>
      </c>
      <c r="F23" s="30">
        <v>54</v>
      </c>
    </row>
    <row r="24" spans="1:7" x14ac:dyDescent="0.25">
      <c r="A24" s="28" t="s">
        <v>50</v>
      </c>
      <c r="B24" s="30">
        <v>31</v>
      </c>
      <c r="C24" s="30">
        <v>33</v>
      </c>
      <c r="D24" s="30">
        <v>36</v>
      </c>
      <c r="E24" s="30">
        <v>54.75</v>
      </c>
      <c r="F24" s="30">
        <v>54</v>
      </c>
    </row>
    <row r="25" spans="1:7" x14ac:dyDescent="0.25">
      <c r="A25" s="28" t="s">
        <v>51</v>
      </c>
      <c r="B25" s="30">
        <v>31</v>
      </c>
      <c r="C25" s="30">
        <v>33</v>
      </c>
      <c r="D25" s="30">
        <v>36</v>
      </c>
      <c r="E25" s="30">
        <v>54.75</v>
      </c>
      <c r="F25" s="30">
        <v>54</v>
      </c>
    </row>
    <row r="26" spans="1:7" x14ac:dyDescent="0.25">
      <c r="A26" s="28" t="s">
        <v>52</v>
      </c>
      <c r="B26" s="30">
        <v>31</v>
      </c>
      <c r="C26" s="30">
        <v>33</v>
      </c>
      <c r="D26" s="30">
        <v>36</v>
      </c>
      <c r="E26" s="30">
        <v>54.75</v>
      </c>
      <c r="F26" s="30">
        <v>54</v>
      </c>
      <c r="G26" s="6"/>
    </row>
    <row r="27" spans="1:7" x14ac:dyDescent="0.25">
      <c r="A27" s="28" t="s">
        <v>53</v>
      </c>
      <c r="B27" s="30">
        <v>31</v>
      </c>
      <c r="C27" s="30">
        <v>33</v>
      </c>
      <c r="D27" s="30">
        <v>36</v>
      </c>
      <c r="E27" s="30">
        <v>54.75</v>
      </c>
      <c r="F27" s="30">
        <v>54</v>
      </c>
    </row>
    <row r="28" spans="1:7" x14ac:dyDescent="0.25">
      <c r="A28" s="28" t="s">
        <v>54</v>
      </c>
      <c r="B28" s="30">
        <v>31</v>
      </c>
      <c r="C28" s="30">
        <v>33</v>
      </c>
      <c r="D28" s="30">
        <v>36</v>
      </c>
      <c r="E28" s="30">
        <v>54.75</v>
      </c>
      <c r="F28" s="30">
        <v>54</v>
      </c>
    </row>
    <row r="29" spans="1:7" x14ac:dyDescent="0.25">
      <c r="A29" s="28" t="s">
        <v>55</v>
      </c>
      <c r="B29" s="30">
        <v>31</v>
      </c>
      <c r="C29" s="30">
        <v>33</v>
      </c>
      <c r="D29" s="30">
        <v>36</v>
      </c>
      <c r="E29" s="30">
        <v>54.75</v>
      </c>
      <c r="F29" s="30">
        <v>54</v>
      </c>
    </row>
    <row r="30" spans="1:7" x14ac:dyDescent="0.25">
      <c r="A30" s="28" t="s">
        <v>56</v>
      </c>
      <c r="B30" s="30">
        <v>31</v>
      </c>
      <c r="C30" s="30">
        <v>33</v>
      </c>
      <c r="D30" s="30">
        <v>36</v>
      </c>
      <c r="E30" s="30">
        <v>54.75</v>
      </c>
      <c r="F30" s="30">
        <v>54</v>
      </c>
    </row>
    <row r="31" spans="1:7" x14ac:dyDescent="0.25">
      <c r="A31" s="28" t="s">
        <v>57</v>
      </c>
      <c r="B31" s="30">
        <v>31</v>
      </c>
      <c r="C31" s="30">
        <v>33</v>
      </c>
      <c r="D31" s="30">
        <v>36</v>
      </c>
      <c r="E31" s="30">
        <v>54.75</v>
      </c>
      <c r="F31" s="30">
        <v>54</v>
      </c>
    </row>
    <row r="32" spans="1:7" x14ac:dyDescent="0.25">
      <c r="A32" s="28" t="s">
        <v>58</v>
      </c>
      <c r="B32" s="30">
        <v>60</v>
      </c>
      <c r="C32" s="30">
        <v>62</v>
      </c>
      <c r="D32" s="30">
        <v>65</v>
      </c>
      <c r="E32" s="30">
        <v>83.75</v>
      </c>
      <c r="F32" s="30">
        <v>83</v>
      </c>
    </row>
    <row r="33" spans="1:9" x14ac:dyDescent="0.25">
      <c r="A33" s="28" t="s">
        <v>59</v>
      </c>
      <c r="B33" s="30">
        <v>31</v>
      </c>
      <c r="C33" s="30">
        <v>33</v>
      </c>
      <c r="D33" s="30">
        <v>36</v>
      </c>
      <c r="E33" s="30">
        <v>54.75</v>
      </c>
      <c r="F33" s="30">
        <v>54</v>
      </c>
    </row>
    <row r="34" spans="1:9" x14ac:dyDescent="0.25">
      <c r="A34" s="28" t="s">
        <v>60</v>
      </c>
      <c r="B34" s="30">
        <v>31</v>
      </c>
      <c r="C34" s="30">
        <v>33</v>
      </c>
      <c r="D34" s="30">
        <v>36</v>
      </c>
      <c r="E34" s="30">
        <v>54.75</v>
      </c>
      <c r="F34" s="30">
        <v>54</v>
      </c>
    </row>
    <row r="35" spans="1:9" x14ac:dyDescent="0.25">
      <c r="A35" s="28" t="s">
        <v>61</v>
      </c>
      <c r="B35" s="30">
        <v>31</v>
      </c>
      <c r="C35" s="30">
        <v>33</v>
      </c>
      <c r="D35" s="30">
        <v>36</v>
      </c>
      <c r="E35" s="30">
        <v>54.75</v>
      </c>
      <c r="F35" s="30">
        <v>54</v>
      </c>
    </row>
    <row r="36" spans="1:9" x14ac:dyDescent="0.25">
      <c r="A36" s="28" t="s">
        <v>62</v>
      </c>
      <c r="B36" s="30">
        <v>31</v>
      </c>
      <c r="C36" s="30">
        <v>33</v>
      </c>
      <c r="D36" s="30">
        <v>36</v>
      </c>
      <c r="E36" s="30">
        <v>54.75</v>
      </c>
      <c r="F36" s="30">
        <v>54</v>
      </c>
    </row>
    <row r="37" spans="1:9" x14ac:dyDescent="0.25">
      <c r="A37" s="28" t="s">
        <v>63</v>
      </c>
      <c r="B37" s="30">
        <v>31</v>
      </c>
      <c r="C37" s="30">
        <v>33</v>
      </c>
      <c r="D37" s="30">
        <v>36</v>
      </c>
      <c r="E37" s="30">
        <v>54.75</v>
      </c>
      <c r="F37" s="30">
        <v>54</v>
      </c>
    </row>
    <row r="38" spans="1:9" x14ac:dyDescent="0.25">
      <c r="A38" s="28" t="s">
        <v>64</v>
      </c>
      <c r="B38" s="30">
        <v>31</v>
      </c>
      <c r="C38" s="30">
        <v>33</v>
      </c>
      <c r="D38" s="30">
        <v>36</v>
      </c>
      <c r="E38" s="30">
        <v>54.75</v>
      </c>
      <c r="F38" s="30">
        <v>54</v>
      </c>
    </row>
    <row r="39" spans="1:9" x14ac:dyDescent="0.25">
      <c r="A39" s="28" t="s">
        <v>65</v>
      </c>
      <c r="B39" s="30">
        <v>31</v>
      </c>
      <c r="C39" s="30">
        <v>33</v>
      </c>
      <c r="D39" s="30">
        <v>36</v>
      </c>
      <c r="E39" s="30">
        <v>54.75</v>
      </c>
      <c r="F39" s="30">
        <v>54</v>
      </c>
    </row>
    <row r="40" spans="1:9" x14ac:dyDescent="0.25">
      <c r="A40" s="28" t="s">
        <v>66</v>
      </c>
      <c r="B40" s="30">
        <v>31</v>
      </c>
      <c r="C40" s="30">
        <v>33</v>
      </c>
      <c r="D40" s="30">
        <v>36</v>
      </c>
      <c r="E40" s="30">
        <v>54.75</v>
      </c>
      <c r="F40" s="30">
        <v>54</v>
      </c>
    </row>
    <row r="41" spans="1:9" x14ac:dyDescent="0.25">
      <c r="A41" s="28" t="s">
        <v>67</v>
      </c>
      <c r="B41" s="30">
        <v>31</v>
      </c>
      <c r="C41" s="30">
        <v>33</v>
      </c>
      <c r="D41" s="30">
        <v>36</v>
      </c>
      <c r="E41" s="30">
        <v>54.75</v>
      </c>
      <c r="F41" s="30">
        <v>54</v>
      </c>
    </row>
    <row r="42" spans="1:9" x14ac:dyDescent="0.25">
      <c r="A42" s="28" t="s">
        <v>68</v>
      </c>
      <c r="B42" s="30">
        <v>31</v>
      </c>
      <c r="C42" s="30">
        <v>33</v>
      </c>
      <c r="D42" s="30">
        <v>36</v>
      </c>
      <c r="E42" s="30">
        <v>54.75</v>
      </c>
      <c r="F42" s="30">
        <v>54</v>
      </c>
    </row>
    <row r="43" spans="1:9" x14ac:dyDescent="0.25">
      <c r="A43" s="28" t="s">
        <v>69</v>
      </c>
      <c r="B43" s="30">
        <v>31</v>
      </c>
      <c r="C43" s="30">
        <v>33</v>
      </c>
      <c r="D43" s="30">
        <v>36</v>
      </c>
      <c r="E43" s="30">
        <v>54.75</v>
      </c>
      <c r="F43" s="30">
        <v>54</v>
      </c>
    </row>
    <row r="44" spans="1:9" x14ac:dyDescent="0.25">
      <c r="A44" s="28" t="s">
        <v>70</v>
      </c>
      <c r="B44" s="30">
        <v>31</v>
      </c>
      <c r="C44" s="30">
        <v>33</v>
      </c>
      <c r="D44" s="30">
        <v>36</v>
      </c>
      <c r="E44" s="30">
        <v>54.75</v>
      </c>
      <c r="F44" s="30">
        <v>54</v>
      </c>
      <c r="G44" s="22"/>
    </row>
    <row r="45" spans="1:9" x14ac:dyDescent="0.25">
      <c r="A45" s="28" t="s">
        <v>71</v>
      </c>
      <c r="B45" s="30">
        <v>31</v>
      </c>
      <c r="C45" s="30">
        <v>33</v>
      </c>
      <c r="D45" s="30">
        <v>36</v>
      </c>
      <c r="E45" s="30">
        <v>54.75</v>
      </c>
      <c r="F45" s="30">
        <v>54</v>
      </c>
      <c r="G45" s="6"/>
      <c r="H45" s="1"/>
      <c r="I45" s="2"/>
    </row>
    <row r="46" spans="1:9" x14ac:dyDescent="0.25">
      <c r="A46" s="28" t="s">
        <v>72</v>
      </c>
      <c r="B46" s="30">
        <v>31</v>
      </c>
      <c r="C46" s="30">
        <v>33</v>
      </c>
      <c r="D46" s="30">
        <v>36</v>
      </c>
      <c r="E46" s="30">
        <v>54.75</v>
      </c>
      <c r="F46" s="30">
        <v>54</v>
      </c>
    </row>
    <row r="47" spans="1:9" x14ac:dyDescent="0.25">
      <c r="A47" s="28" t="s">
        <v>73</v>
      </c>
      <c r="B47" s="30">
        <v>31</v>
      </c>
      <c r="C47" s="30">
        <v>33</v>
      </c>
      <c r="D47" s="30">
        <v>36</v>
      </c>
      <c r="E47" s="30">
        <v>54.75</v>
      </c>
      <c r="F47" s="30">
        <v>54</v>
      </c>
    </row>
    <row r="48" spans="1:9" x14ac:dyDescent="0.25">
      <c r="A48" s="28" t="s">
        <v>74</v>
      </c>
      <c r="B48" s="30">
        <v>31</v>
      </c>
      <c r="C48" s="30">
        <v>33</v>
      </c>
      <c r="D48" s="30">
        <v>36</v>
      </c>
      <c r="E48" s="30">
        <v>54.75</v>
      </c>
      <c r="F48" s="30">
        <v>54</v>
      </c>
    </row>
    <row r="49" spans="1:6" x14ac:dyDescent="0.25">
      <c r="A49" s="28" t="s">
        <v>75</v>
      </c>
      <c r="B49" s="30">
        <v>31</v>
      </c>
      <c r="C49" s="30">
        <v>33</v>
      </c>
      <c r="D49" s="30">
        <v>36</v>
      </c>
      <c r="E49" s="30">
        <v>54.75</v>
      </c>
      <c r="F49" s="30">
        <v>54</v>
      </c>
    </row>
    <row r="50" spans="1:6" x14ac:dyDescent="0.25">
      <c r="A50" s="28" t="s">
        <v>76</v>
      </c>
      <c r="B50" s="30">
        <v>31</v>
      </c>
      <c r="C50" s="30">
        <v>33</v>
      </c>
      <c r="D50" s="30">
        <v>36</v>
      </c>
      <c r="E50" s="30">
        <v>54.75</v>
      </c>
      <c r="F50" s="30">
        <v>54</v>
      </c>
    </row>
    <row r="51" spans="1:6" x14ac:dyDescent="0.25">
      <c r="A51" s="28" t="s">
        <v>77</v>
      </c>
      <c r="B51" s="30">
        <v>31</v>
      </c>
      <c r="C51" s="30">
        <v>33</v>
      </c>
      <c r="D51" s="30">
        <v>36</v>
      </c>
      <c r="E51" s="30">
        <v>54.75</v>
      </c>
      <c r="F51" s="30">
        <v>54</v>
      </c>
    </row>
    <row r="52" spans="1:6" x14ac:dyDescent="0.25">
      <c r="A52" s="28" t="s">
        <v>78</v>
      </c>
      <c r="B52" s="30">
        <v>31</v>
      </c>
      <c r="C52" s="30">
        <v>33</v>
      </c>
      <c r="D52" s="30">
        <v>36</v>
      </c>
      <c r="E52" s="30">
        <v>54.75</v>
      </c>
      <c r="F52" s="30">
        <v>54</v>
      </c>
    </row>
    <row r="53" spans="1:6" x14ac:dyDescent="0.25">
      <c r="A53" s="28" t="s">
        <v>79</v>
      </c>
      <c r="B53" s="30">
        <v>31</v>
      </c>
      <c r="C53" s="30">
        <v>33</v>
      </c>
      <c r="D53" s="30">
        <v>36</v>
      </c>
      <c r="E53" s="30">
        <v>54.75</v>
      </c>
      <c r="F53" s="30">
        <v>54</v>
      </c>
    </row>
    <row r="54" spans="1:6" x14ac:dyDescent="0.25">
      <c r="A54" s="28" t="s">
        <v>80</v>
      </c>
      <c r="B54" s="30">
        <v>31</v>
      </c>
      <c r="C54" s="30">
        <v>33</v>
      </c>
      <c r="D54" s="30">
        <v>36</v>
      </c>
      <c r="E54" s="30">
        <v>54.75</v>
      </c>
      <c r="F54" s="30">
        <v>54</v>
      </c>
    </row>
    <row r="55" spans="1:6" x14ac:dyDescent="0.25">
      <c r="A55" s="28" t="s">
        <v>81</v>
      </c>
      <c r="B55" s="30">
        <v>31</v>
      </c>
      <c r="C55" s="30">
        <v>33</v>
      </c>
      <c r="D55" s="30">
        <v>36</v>
      </c>
      <c r="E55" s="30">
        <v>54.75</v>
      </c>
      <c r="F55" s="30">
        <v>54</v>
      </c>
    </row>
    <row r="56" spans="1:6" x14ac:dyDescent="0.25">
      <c r="A56" s="28" t="s">
        <v>82</v>
      </c>
      <c r="B56" s="30">
        <v>31</v>
      </c>
      <c r="C56" s="30">
        <v>43</v>
      </c>
      <c r="D56" s="30">
        <v>46</v>
      </c>
      <c r="E56" s="30">
        <v>73</v>
      </c>
      <c r="F56" s="30">
        <v>54</v>
      </c>
    </row>
    <row r="57" spans="1:6" x14ac:dyDescent="0.25">
      <c r="A57" s="28" t="s">
        <v>83</v>
      </c>
      <c r="B57" s="30">
        <v>31</v>
      </c>
      <c r="C57" s="30">
        <v>33</v>
      </c>
      <c r="D57" s="30">
        <v>36</v>
      </c>
      <c r="E57" s="30">
        <v>54.75</v>
      </c>
      <c r="F57" s="30">
        <v>54</v>
      </c>
    </row>
    <row r="58" spans="1:6" x14ac:dyDescent="0.25">
      <c r="A58" s="28" t="s">
        <v>84</v>
      </c>
      <c r="B58" s="30">
        <v>31</v>
      </c>
      <c r="C58" s="30">
        <v>43</v>
      </c>
      <c r="D58" s="30">
        <v>46</v>
      </c>
      <c r="E58" s="30">
        <v>73</v>
      </c>
      <c r="F58" s="30">
        <v>54</v>
      </c>
    </row>
    <row r="59" spans="1:6" x14ac:dyDescent="0.25">
      <c r="A59" s="28" t="s">
        <v>85</v>
      </c>
      <c r="B59" s="30">
        <v>31</v>
      </c>
      <c r="C59" s="30">
        <v>33</v>
      </c>
      <c r="D59" s="30">
        <v>36</v>
      </c>
      <c r="E59" s="30">
        <v>54.75</v>
      </c>
      <c r="F59" s="30">
        <v>54</v>
      </c>
    </row>
    <row r="60" spans="1:6" x14ac:dyDescent="0.25">
      <c r="A60" s="28" t="s">
        <v>86</v>
      </c>
      <c r="B60" s="30">
        <v>31</v>
      </c>
      <c r="C60" s="30">
        <v>33</v>
      </c>
      <c r="D60" s="30">
        <v>36</v>
      </c>
      <c r="E60" s="30">
        <v>54.75</v>
      </c>
      <c r="F60" s="30">
        <v>54</v>
      </c>
    </row>
    <row r="61" spans="1:6" x14ac:dyDescent="0.25">
      <c r="A61" s="28" t="s">
        <v>87</v>
      </c>
      <c r="B61" s="30">
        <v>31</v>
      </c>
      <c r="C61" s="30">
        <v>33</v>
      </c>
      <c r="D61" s="30">
        <v>36</v>
      </c>
      <c r="E61" s="30">
        <v>54.75</v>
      </c>
      <c r="F61" s="30">
        <v>54</v>
      </c>
    </row>
    <row r="62" spans="1:6" x14ac:dyDescent="0.25">
      <c r="A62" s="28" t="s">
        <v>88</v>
      </c>
      <c r="B62" s="30">
        <v>31</v>
      </c>
      <c r="C62" s="30">
        <v>33</v>
      </c>
      <c r="D62" s="30">
        <v>36</v>
      </c>
      <c r="E62" s="30">
        <v>54.75</v>
      </c>
      <c r="F62" s="30">
        <v>54</v>
      </c>
    </row>
    <row r="63" spans="1:6" x14ac:dyDescent="0.25">
      <c r="A63" s="31" t="s">
        <v>89</v>
      </c>
      <c r="B63" s="30">
        <v>31</v>
      </c>
      <c r="C63" s="30">
        <v>33</v>
      </c>
      <c r="D63" s="30">
        <v>36</v>
      </c>
      <c r="E63" s="30">
        <v>54.75</v>
      </c>
      <c r="F63" s="30">
        <v>54</v>
      </c>
    </row>
    <row r="64" spans="1:6" x14ac:dyDescent="0.25">
      <c r="A64" s="32" t="s">
        <v>90</v>
      </c>
      <c r="B64" s="30">
        <v>60</v>
      </c>
      <c r="C64" s="30">
        <v>62</v>
      </c>
      <c r="D64" s="30">
        <v>65</v>
      </c>
      <c r="E64" s="30">
        <v>83.75</v>
      </c>
      <c r="F64" s="30">
        <v>83</v>
      </c>
    </row>
    <row r="65" spans="1:6" x14ac:dyDescent="0.25">
      <c r="A65" s="32" t="s">
        <v>91</v>
      </c>
      <c r="B65" s="30">
        <v>60</v>
      </c>
      <c r="C65" s="30">
        <v>62</v>
      </c>
      <c r="D65" s="30">
        <v>65</v>
      </c>
      <c r="E65" s="30">
        <v>83.75</v>
      </c>
      <c r="F65" s="30">
        <v>83</v>
      </c>
    </row>
  </sheetData>
  <phoneticPr fontId="0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5"/>
  <sheetViews>
    <sheetView topLeftCell="A49" workbookViewId="0">
      <selection activeCell="B1" sqref="B1:F1"/>
    </sheetView>
  </sheetViews>
  <sheetFormatPr defaultRowHeight="13.2" x14ac:dyDescent="0.25"/>
  <cols>
    <col min="1" max="1" width="17.44140625" customWidth="1"/>
    <col min="2" max="2" width="12.33203125" style="153" customWidth="1"/>
    <col min="3" max="3" width="10.88671875" style="153" customWidth="1"/>
    <col min="4" max="4" width="11.44140625" style="153" customWidth="1"/>
    <col min="5" max="5" width="11.6640625" style="153" customWidth="1"/>
    <col min="6" max="6" width="9.109375" style="153" bestFit="1" customWidth="1"/>
    <col min="7" max="7" width="46.109375" customWidth="1"/>
  </cols>
  <sheetData>
    <row r="1" spans="1:14" x14ac:dyDescent="0.25">
      <c r="A1" s="34" t="s">
        <v>27</v>
      </c>
      <c r="B1" s="154" t="s">
        <v>8</v>
      </c>
      <c r="C1" s="154" t="s">
        <v>9</v>
      </c>
      <c r="D1" s="154" t="s">
        <v>10</v>
      </c>
      <c r="E1" s="154" t="s">
        <v>16</v>
      </c>
      <c r="F1" s="155" t="s">
        <v>17</v>
      </c>
    </row>
    <row r="2" spans="1:14" x14ac:dyDescent="0.25">
      <c r="A2" s="35" t="s">
        <v>28</v>
      </c>
      <c r="B2" s="149">
        <v>155</v>
      </c>
      <c r="C2" s="149">
        <v>165</v>
      </c>
      <c r="D2" s="150">
        <v>180</v>
      </c>
      <c r="E2" s="151">
        <v>273.75</v>
      </c>
      <c r="F2" s="152">
        <v>270</v>
      </c>
      <c r="G2" s="8"/>
      <c r="H2" s="9"/>
      <c r="I2" s="8"/>
    </row>
    <row r="3" spans="1:14" x14ac:dyDescent="0.25">
      <c r="A3" s="36" t="s">
        <v>29</v>
      </c>
      <c r="B3" s="149">
        <v>155</v>
      </c>
      <c r="C3" s="149">
        <v>165</v>
      </c>
      <c r="D3" s="150">
        <v>180</v>
      </c>
      <c r="E3" s="151">
        <v>273.75</v>
      </c>
      <c r="F3" s="152">
        <v>270</v>
      </c>
      <c r="G3" s="19"/>
      <c r="H3" s="10"/>
      <c r="I3" s="11"/>
    </row>
    <row r="4" spans="1:14" x14ac:dyDescent="0.25">
      <c r="A4" s="35" t="s">
        <v>30</v>
      </c>
      <c r="B4" s="149">
        <v>155</v>
      </c>
      <c r="C4" s="149">
        <v>165</v>
      </c>
      <c r="D4" s="150">
        <v>180</v>
      </c>
      <c r="E4" s="151">
        <v>273.75</v>
      </c>
      <c r="F4" s="152">
        <v>270</v>
      </c>
      <c r="G4" s="16"/>
      <c r="H4" s="9"/>
      <c r="I4" s="12"/>
    </row>
    <row r="5" spans="1:14" x14ac:dyDescent="0.25">
      <c r="A5" s="36" t="s">
        <v>31</v>
      </c>
      <c r="B5" s="149">
        <v>155</v>
      </c>
      <c r="C5" s="149">
        <v>165</v>
      </c>
      <c r="D5" s="150">
        <v>180</v>
      </c>
      <c r="E5" s="151">
        <v>273.75</v>
      </c>
      <c r="F5" s="152">
        <v>270</v>
      </c>
      <c r="G5" s="17"/>
      <c r="H5" s="13"/>
      <c r="I5" s="25"/>
    </row>
    <row r="6" spans="1:14" x14ac:dyDescent="0.25">
      <c r="A6" s="35" t="s">
        <v>32</v>
      </c>
      <c r="B6" s="149">
        <v>155</v>
      </c>
      <c r="C6" s="149">
        <v>165</v>
      </c>
      <c r="D6" s="150">
        <v>180</v>
      </c>
      <c r="E6" s="151">
        <v>273.75</v>
      </c>
      <c r="F6" s="152">
        <v>270</v>
      </c>
      <c r="G6" s="20"/>
      <c r="H6" s="13"/>
      <c r="I6" s="13"/>
      <c r="J6" s="14"/>
      <c r="K6" s="14"/>
      <c r="L6" s="14"/>
      <c r="M6" s="14"/>
      <c r="N6" s="14"/>
    </row>
    <row r="7" spans="1:14" x14ac:dyDescent="0.25">
      <c r="A7" s="36" t="s">
        <v>33</v>
      </c>
      <c r="B7" s="149">
        <v>155</v>
      </c>
      <c r="C7" s="149">
        <v>165</v>
      </c>
      <c r="D7" s="150">
        <v>180</v>
      </c>
      <c r="E7" s="151">
        <v>273.75</v>
      </c>
      <c r="F7" s="152">
        <v>270</v>
      </c>
      <c r="G7" s="7"/>
      <c r="H7" s="10"/>
      <c r="I7" s="15"/>
      <c r="J7" s="4"/>
    </row>
    <row r="8" spans="1:14" x14ac:dyDescent="0.25">
      <c r="A8" s="35" t="s">
        <v>34</v>
      </c>
      <c r="B8" s="149">
        <v>155</v>
      </c>
      <c r="C8" s="149">
        <v>165</v>
      </c>
      <c r="D8" s="150">
        <v>180</v>
      </c>
      <c r="E8" s="151">
        <v>273.75</v>
      </c>
      <c r="F8" s="152">
        <v>270</v>
      </c>
      <c r="G8" s="21"/>
      <c r="H8" s="9"/>
      <c r="I8" s="16"/>
    </row>
    <row r="9" spans="1:14" x14ac:dyDescent="0.25">
      <c r="A9" s="35" t="s">
        <v>35</v>
      </c>
      <c r="B9" s="149">
        <v>155</v>
      </c>
      <c r="C9" s="149">
        <v>165</v>
      </c>
      <c r="D9" s="150">
        <v>180</v>
      </c>
      <c r="E9" s="151">
        <v>273.75</v>
      </c>
      <c r="F9" s="152">
        <v>270</v>
      </c>
      <c r="G9" s="17"/>
      <c r="H9" s="13"/>
      <c r="I9" s="18"/>
      <c r="J9" s="14"/>
      <c r="K9" s="14"/>
    </row>
    <row r="10" spans="1:14" x14ac:dyDescent="0.25">
      <c r="A10" s="35" t="s">
        <v>36</v>
      </c>
      <c r="B10" s="149">
        <v>155</v>
      </c>
      <c r="C10" s="149">
        <v>165</v>
      </c>
      <c r="D10" s="150">
        <v>180</v>
      </c>
      <c r="E10" s="151">
        <v>273.75</v>
      </c>
      <c r="F10" s="152">
        <v>270</v>
      </c>
      <c r="G10" s="18"/>
      <c r="H10" s="13"/>
      <c r="I10" s="17"/>
    </row>
    <row r="11" spans="1:14" x14ac:dyDescent="0.25">
      <c r="A11" s="35" t="s">
        <v>37</v>
      </c>
      <c r="B11" s="149">
        <v>155</v>
      </c>
      <c r="C11" s="149">
        <v>165</v>
      </c>
      <c r="D11" s="150">
        <v>180</v>
      </c>
      <c r="E11" s="151">
        <v>273.75</v>
      </c>
      <c r="F11" s="152">
        <v>270</v>
      </c>
      <c r="G11" s="7"/>
    </row>
    <row r="12" spans="1:14" x14ac:dyDescent="0.25">
      <c r="A12" s="35" t="s">
        <v>38</v>
      </c>
      <c r="B12" s="149">
        <v>155</v>
      </c>
      <c r="C12" s="149">
        <v>165</v>
      </c>
      <c r="D12" s="150">
        <v>180</v>
      </c>
      <c r="E12" s="151">
        <v>273.75</v>
      </c>
      <c r="F12" s="152">
        <v>270</v>
      </c>
    </row>
    <row r="13" spans="1:14" x14ac:dyDescent="0.25">
      <c r="A13" s="35" t="s">
        <v>39</v>
      </c>
      <c r="B13" s="149">
        <v>155</v>
      </c>
      <c r="C13" s="149">
        <v>165</v>
      </c>
      <c r="D13" s="150">
        <v>180</v>
      </c>
      <c r="E13" s="151">
        <v>273.75</v>
      </c>
      <c r="F13" s="152">
        <v>270</v>
      </c>
    </row>
    <row r="14" spans="1:14" x14ac:dyDescent="0.25">
      <c r="A14" s="35" t="s">
        <v>40</v>
      </c>
      <c r="B14" s="149">
        <v>155</v>
      </c>
      <c r="C14" s="149">
        <v>165</v>
      </c>
      <c r="D14" s="150">
        <v>180</v>
      </c>
      <c r="E14" s="151">
        <v>273.75</v>
      </c>
      <c r="F14" s="152">
        <v>270</v>
      </c>
    </row>
    <row r="15" spans="1:14" x14ac:dyDescent="0.25">
      <c r="A15" s="35" t="s">
        <v>41</v>
      </c>
      <c r="B15" s="149">
        <v>155</v>
      </c>
      <c r="C15" s="149">
        <v>165</v>
      </c>
      <c r="D15" s="150">
        <v>180</v>
      </c>
      <c r="E15" s="151">
        <v>273.75</v>
      </c>
      <c r="F15" s="152">
        <v>270</v>
      </c>
    </row>
    <row r="16" spans="1:14" x14ac:dyDescent="0.25">
      <c r="A16" s="35" t="s">
        <v>42</v>
      </c>
      <c r="B16" s="149">
        <v>155</v>
      </c>
      <c r="C16" s="149">
        <v>165</v>
      </c>
      <c r="D16" s="150">
        <v>180</v>
      </c>
      <c r="E16" s="151">
        <v>273.75</v>
      </c>
      <c r="F16" s="152">
        <v>270</v>
      </c>
    </row>
    <row r="17" spans="1:7" x14ac:dyDescent="0.25">
      <c r="A17" s="35" t="s">
        <v>43</v>
      </c>
      <c r="B17" s="149">
        <v>155</v>
      </c>
      <c r="C17" s="149">
        <v>165</v>
      </c>
      <c r="D17" s="150">
        <v>180</v>
      </c>
      <c r="E17" s="151">
        <v>273.75</v>
      </c>
      <c r="F17" s="152">
        <v>270</v>
      </c>
    </row>
    <row r="18" spans="1:7" x14ac:dyDescent="0.25">
      <c r="A18" s="35" t="s">
        <v>44</v>
      </c>
      <c r="B18" s="149">
        <v>155</v>
      </c>
      <c r="C18" s="149">
        <v>165</v>
      </c>
      <c r="D18" s="150">
        <v>180</v>
      </c>
      <c r="E18" s="151">
        <v>273.75</v>
      </c>
      <c r="F18" s="152">
        <v>270</v>
      </c>
    </row>
    <row r="19" spans="1:7" x14ac:dyDescent="0.25">
      <c r="A19" s="35" t="s">
        <v>45</v>
      </c>
      <c r="B19" s="149">
        <v>155</v>
      </c>
      <c r="C19" s="149">
        <v>165</v>
      </c>
      <c r="D19" s="150">
        <v>180</v>
      </c>
      <c r="E19" s="151">
        <v>273.75</v>
      </c>
      <c r="F19" s="152">
        <v>270</v>
      </c>
    </row>
    <row r="20" spans="1:7" x14ac:dyDescent="0.25">
      <c r="A20" s="36" t="s">
        <v>46</v>
      </c>
      <c r="B20" s="149">
        <v>155</v>
      </c>
      <c r="C20" s="149">
        <v>165</v>
      </c>
      <c r="D20" s="150">
        <v>180</v>
      </c>
      <c r="E20" s="151">
        <v>273.75</v>
      </c>
      <c r="F20" s="152">
        <v>270</v>
      </c>
    </row>
    <row r="21" spans="1:7" x14ac:dyDescent="0.25">
      <c r="A21" s="35" t="s">
        <v>47</v>
      </c>
      <c r="B21" s="149">
        <v>155</v>
      </c>
      <c r="C21" s="149">
        <v>165</v>
      </c>
      <c r="D21" s="150">
        <v>180</v>
      </c>
      <c r="E21" s="151">
        <v>273.75</v>
      </c>
      <c r="F21" s="152">
        <v>270</v>
      </c>
    </row>
    <row r="22" spans="1:7" x14ac:dyDescent="0.25">
      <c r="A22" s="35" t="s">
        <v>48</v>
      </c>
      <c r="B22" s="149">
        <v>155</v>
      </c>
      <c r="C22" s="149">
        <v>165</v>
      </c>
      <c r="D22" s="150">
        <v>180</v>
      </c>
      <c r="E22" s="151">
        <v>273.75</v>
      </c>
      <c r="F22" s="152">
        <v>270</v>
      </c>
    </row>
    <row r="23" spans="1:7" x14ac:dyDescent="0.25">
      <c r="A23" s="35" t="s">
        <v>49</v>
      </c>
      <c r="B23" s="149">
        <v>155</v>
      </c>
      <c r="C23" s="149">
        <v>165</v>
      </c>
      <c r="D23" s="150">
        <v>180</v>
      </c>
      <c r="E23" s="151">
        <v>273.75</v>
      </c>
      <c r="F23" s="152">
        <v>270</v>
      </c>
    </row>
    <row r="24" spans="1:7" x14ac:dyDescent="0.25">
      <c r="A24" s="35" t="s">
        <v>50</v>
      </c>
      <c r="B24" s="149">
        <v>155</v>
      </c>
      <c r="C24" s="149">
        <v>165</v>
      </c>
      <c r="D24" s="150">
        <v>180</v>
      </c>
      <c r="E24" s="151">
        <v>273.75</v>
      </c>
      <c r="F24" s="152">
        <v>270</v>
      </c>
    </row>
    <row r="25" spans="1:7" x14ac:dyDescent="0.25">
      <c r="A25" s="35" t="s">
        <v>51</v>
      </c>
      <c r="B25" s="149">
        <v>155</v>
      </c>
      <c r="C25" s="149">
        <v>165</v>
      </c>
      <c r="D25" s="150">
        <v>180</v>
      </c>
      <c r="E25" s="151">
        <v>273.75</v>
      </c>
      <c r="F25" s="152">
        <v>270</v>
      </c>
    </row>
    <row r="26" spans="1:7" x14ac:dyDescent="0.25">
      <c r="A26" s="35" t="s">
        <v>52</v>
      </c>
      <c r="B26" s="149">
        <v>155</v>
      </c>
      <c r="C26" s="149">
        <v>165</v>
      </c>
      <c r="D26" s="150">
        <v>180</v>
      </c>
      <c r="E26" s="151">
        <v>273.75</v>
      </c>
      <c r="F26" s="152">
        <v>270</v>
      </c>
      <c r="G26" s="6"/>
    </row>
    <row r="27" spans="1:7" x14ac:dyDescent="0.25">
      <c r="A27" s="35" t="s">
        <v>53</v>
      </c>
      <c r="B27" s="149">
        <v>155</v>
      </c>
      <c r="C27" s="149">
        <v>165</v>
      </c>
      <c r="D27" s="150">
        <v>180</v>
      </c>
      <c r="E27" s="151">
        <v>273.75</v>
      </c>
      <c r="F27" s="152">
        <v>270</v>
      </c>
    </row>
    <row r="28" spans="1:7" x14ac:dyDescent="0.25">
      <c r="A28" s="35" t="s">
        <v>54</v>
      </c>
      <c r="B28" s="149">
        <v>155</v>
      </c>
      <c r="C28" s="149">
        <v>165</v>
      </c>
      <c r="D28" s="150">
        <v>180</v>
      </c>
      <c r="E28" s="151">
        <v>273.75</v>
      </c>
      <c r="F28" s="152">
        <v>270</v>
      </c>
    </row>
    <row r="29" spans="1:7" x14ac:dyDescent="0.25">
      <c r="A29" s="35" t="s">
        <v>55</v>
      </c>
      <c r="B29" s="149">
        <v>155</v>
      </c>
      <c r="C29" s="149">
        <v>165</v>
      </c>
      <c r="D29" s="150">
        <v>180</v>
      </c>
      <c r="E29" s="151">
        <v>273.75</v>
      </c>
      <c r="F29" s="152">
        <v>270</v>
      </c>
    </row>
    <row r="30" spans="1:7" x14ac:dyDescent="0.25">
      <c r="A30" s="35" t="s">
        <v>56</v>
      </c>
      <c r="B30" s="149">
        <v>155</v>
      </c>
      <c r="C30" s="149">
        <v>165</v>
      </c>
      <c r="D30" s="150">
        <v>180</v>
      </c>
      <c r="E30" s="151">
        <v>273.75</v>
      </c>
      <c r="F30" s="152">
        <v>270</v>
      </c>
    </row>
    <row r="31" spans="1:7" x14ac:dyDescent="0.25">
      <c r="A31" s="35" t="s">
        <v>57</v>
      </c>
      <c r="B31" s="149">
        <v>155</v>
      </c>
      <c r="C31" s="149">
        <v>165</v>
      </c>
      <c r="D31" s="150">
        <v>180</v>
      </c>
      <c r="E31" s="151">
        <v>273.75</v>
      </c>
      <c r="F31" s="152">
        <v>270</v>
      </c>
    </row>
    <row r="32" spans="1:7" x14ac:dyDescent="0.25">
      <c r="A32" s="35" t="s">
        <v>58</v>
      </c>
      <c r="B32" s="149">
        <v>300</v>
      </c>
      <c r="C32" s="149">
        <v>310</v>
      </c>
      <c r="D32" s="150">
        <v>325</v>
      </c>
      <c r="E32" s="151">
        <v>418.75</v>
      </c>
      <c r="F32" s="152">
        <v>415</v>
      </c>
    </row>
    <row r="33" spans="1:8" x14ac:dyDescent="0.25">
      <c r="A33" s="35" t="s">
        <v>59</v>
      </c>
      <c r="B33" s="149">
        <v>155</v>
      </c>
      <c r="C33" s="149">
        <v>165</v>
      </c>
      <c r="D33" s="150">
        <v>180</v>
      </c>
      <c r="E33" s="151">
        <v>273.75</v>
      </c>
      <c r="F33" s="152">
        <v>270</v>
      </c>
    </row>
    <row r="34" spans="1:8" x14ac:dyDescent="0.25">
      <c r="A34" s="35" t="s">
        <v>60</v>
      </c>
      <c r="B34" s="149">
        <v>155</v>
      </c>
      <c r="C34" s="149">
        <v>165</v>
      </c>
      <c r="D34" s="150">
        <v>180</v>
      </c>
      <c r="E34" s="151">
        <v>273.75</v>
      </c>
      <c r="F34" s="152">
        <v>270</v>
      </c>
    </row>
    <row r="35" spans="1:8" x14ac:dyDescent="0.25">
      <c r="A35" s="35" t="s">
        <v>61</v>
      </c>
      <c r="B35" s="149">
        <v>155</v>
      </c>
      <c r="C35" s="149">
        <v>165</v>
      </c>
      <c r="D35" s="150">
        <v>180</v>
      </c>
      <c r="E35" s="151">
        <v>273.75</v>
      </c>
      <c r="F35" s="152">
        <v>270</v>
      </c>
    </row>
    <row r="36" spans="1:8" x14ac:dyDescent="0.25">
      <c r="A36" s="35" t="s">
        <v>62</v>
      </c>
      <c r="B36" s="152">
        <v>155</v>
      </c>
      <c r="C36" s="152">
        <v>165</v>
      </c>
      <c r="D36" s="152">
        <v>180</v>
      </c>
      <c r="E36" s="152">
        <v>273.75</v>
      </c>
      <c r="F36" s="152">
        <v>270</v>
      </c>
    </row>
    <row r="37" spans="1:8" x14ac:dyDescent="0.25">
      <c r="A37" s="35" t="s">
        <v>63</v>
      </c>
      <c r="B37" s="152">
        <v>155</v>
      </c>
      <c r="C37" s="152">
        <v>165</v>
      </c>
      <c r="D37" s="152">
        <v>180</v>
      </c>
      <c r="E37" s="152">
        <v>273.75</v>
      </c>
      <c r="F37" s="152">
        <v>270</v>
      </c>
    </row>
    <row r="38" spans="1:8" x14ac:dyDescent="0.25">
      <c r="A38" s="35" t="s">
        <v>64</v>
      </c>
      <c r="B38" s="152">
        <v>155</v>
      </c>
      <c r="C38" s="152">
        <v>165</v>
      </c>
      <c r="D38" s="152">
        <v>180</v>
      </c>
      <c r="E38" s="152">
        <v>273.75</v>
      </c>
      <c r="F38" s="152">
        <v>270</v>
      </c>
    </row>
    <row r="39" spans="1:8" x14ac:dyDescent="0.25">
      <c r="A39" s="35" t="s">
        <v>65</v>
      </c>
      <c r="B39" s="152">
        <v>155</v>
      </c>
      <c r="C39" s="152">
        <v>165</v>
      </c>
      <c r="D39" s="152">
        <v>180</v>
      </c>
      <c r="E39" s="152">
        <v>273.75</v>
      </c>
      <c r="F39" s="152">
        <v>270</v>
      </c>
    </row>
    <row r="40" spans="1:8" x14ac:dyDescent="0.25">
      <c r="A40" s="35" t="s">
        <v>66</v>
      </c>
      <c r="B40" s="152">
        <v>155</v>
      </c>
      <c r="C40" s="152">
        <v>165</v>
      </c>
      <c r="D40" s="152">
        <v>180</v>
      </c>
      <c r="E40" s="152">
        <v>273.75</v>
      </c>
      <c r="F40" s="152">
        <v>270</v>
      </c>
    </row>
    <row r="41" spans="1:8" x14ac:dyDescent="0.25">
      <c r="A41" s="35" t="s">
        <v>67</v>
      </c>
      <c r="B41" s="152">
        <v>155</v>
      </c>
      <c r="C41" s="152">
        <v>165</v>
      </c>
      <c r="D41" s="152">
        <v>180</v>
      </c>
      <c r="E41" s="152">
        <v>273.75</v>
      </c>
      <c r="F41" s="152">
        <v>270</v>
      </c>
    </row>
    <row r="42" spans="1:8" x14ac:dyDescent="0.25">
      <c r="A42" s="35" t="s">
        <v>68</v>
      </c>
      <c r="B42" s="152">
        <v>155</v>
      </c>
      <c r="C42" s="152">
        <v>165</v>
      </c>
      <c r="D42" s="152">
        <v>180</v>
      </c>
      <c r="E42" s="152">
        <v>273.75</v>
      </c>
      <c r="F42" s="152">
        <v>270</v>
      </c>
    </row>
    <row r="43" spans="1:8" x14ac:dyDescent="0.25">
      <c r="A43" s="35" t="s">
        <v>69</v>
      </c>
      <c r="B43" s="152">
        <v>155</v>
      </c>
      <c r="C43" s="152">
        <v>165</v>
      </c>
      <c r="D43" s="152">
        <v>180</v>
      </c>
      <c r="E43" s="152">
        <v>273.75</v>
      </c>
      <c r="F43" s="152">
        <v>270</v>
      </c>
    </row>
    <row r="44" spans="1:8" x14ac:dyDescent="0.25">
      <c r="A44" s="35" t="s">
        <v>70</v>
      </c>
      <c r="B44" s="152">
        <v>155</v>
      </c>
      <c r="C44" s="152">
        <v>165</v>
      </c>
      <c r="D44" s="152">
        <v>180</v>
      </c>
      <c r="E44" s="152">
        <v>273.75</v>
      </c>
      <c r="F44" s="152">
        <v>270</v>
      </c>
      <c r="G44" s="8"/>
      <c r="H44" s="16"/>
    </row>
    <row r="45" spans="1:8" x14ac:dyDescent="0.25">
      <c r="A45" s="35" t="s">
        <v>71</v>
      </c>
      <c r="B45" s="152">
        <v>155</v>
      </c>
      <c r="C45" s="152">
        <v>165</v>
      </c>
      <c r="D45" s="152">
        <v>180</v>
      </c>
      <c r="E45" s="152">
        <v>273.75</v>
      </c>
      <c r="F45" s="152">
        <v>270</v>
      </c>
    </row>
    <row r="46" spans="1:8" x14ac:dyDescent="0.25">
      <c r="A46" s="35" t="s">
        <v>72</v>
      </c>
      <c r="B46" s="152">
        <v>155</v>
      </c>
      <c r="C46" s="152">
        <v>165</v>
      </c>
      <c r="D46" s="152">
        <v>180</v>
      </c>
      <c r="E46" s="152">
        <v>273.75</v>
      </c>
      <c r="F46" s="152">
        <v>270</v>
      </c>
    </row>
    <row r="47" spans="1:8" x14ac:dyDescent="0.25">
      <c r="A47" s="35" t="s">
        <v>73</v>
      </c>
      <c r="B47" s="152">
        <v>155</v>
      </c>
      <c r="C47" s="152">
        <v>165</v>
      </c>
      <c r="D47" s="152">
        <v>180</v>
      </c>
      <c r="E47" s="152">
        <v>273.75</v>
      </c>
      <c r="F47" s="152">
        <v>270</v>
      </c>
    </row>
    <row r="48" spans="1:8" x14ac:dyDescent="0.25">
      <c r="A48" s="35" t="s">
        <v>74</v>
      </c>
      <c r="B48" s="152">
        <v>155</v>
      </c>
      <c r="C48" s="152">
        <v>165</v>
      </c>
      <c r="D48" s="152">
        <v>180</v>
      </c>
      <c r="E48" s="152">
        <v>273.75</v>
      </c>
      <c r="F48" s="152">
        <v>270</v>
      </c>
    </row>
    <row r="49" spans="1:6" x14ac:dyDescent="0.25">
      <c r="A49" s="35" t="s">
        <v>75</v>
      </c>
      <c r="B49" s="152">
        <v>155</v>
      </c>
      <c r="C49" s="152">
        <v>165</v>
      </c>
      <c r="D49" s="152">
        <v>180</v>
      </c>
      <c r="E49" s="152">
        <v>273.75</v>
      </c>
      <c r="F49" s="152">
        <v>270</v>
      </c>
    </row>
    <row r="50" spans="1:6" x14ac:dyDescent="0.25">
      <c r="A50" s="35" t="s">
        <v>76</v>
      </c>
      <c r="B50" s="152">
        <v>155</v>
      </c>
      <c r="C50" s="152">
        <v>165</v>
      </c>
      <c r="D50" s="152">
        <v>180</v>
      </c>
      <c r="E50" s="152">
        <v>273.75</v>
      </c>
      <c r="F50" s="152">
        <v>270</v>
      </c>
    </row>
    <row r="51" spans="1:6" x14ac:dyDescent="0.25">
      <c r="A51" s="35" t="s">
        <v>77</v>
      </c>
      <c r="B51" s="152">
        <v>155</v>
      </c>
      <c r="C51" s="152">
        <v>165</v>
      </c>
      <c r="D51" s="152">
        <v>180</v>
      </c>
      <c r="E51" s="152">
        <v>273.75</v>
      </c>
      <c r="F51" s="152">
        <v>270</v>
      </c>
    </row>
    <row r="52" spans="1:6" x14ac:dyDescent="0.25">
      <c r="A52" s="35" t="s">
        <v>78</v>
      </c>
      <c r="B52" s="152">
        <v>155</v>
      </c>
      <c r="C52" s="152">
        <v>165</v>
      </c>
      <c r="D52" s="152">
        <v>180</v>
      </c>
      <c r="E52" s="152">
        <v>273.75</v>
      </c>
      <c r="F52" s="152">
        <v>270</v>
      </c>
    </row>
    <row r="53" spans="1:6" x14ac:dyDescent="0.25">
      <c r="A53" s="35" t="s">
        <v>79</v>
      </c>
      <c r="B53" s="152">
        <v>155</v>
      </c>
      <c r="C53" s="152">
        <v>165</v>
      </c>
      <c r="D53" s="152">
        <v>180</v>
      </c>
      <c r="E53" s="152">
        <v>273.75</v>
      </c>
      <c r="F53" s="152">
        <v>270</v>
      </c>
    </row>
    <row r="54" spans="1:6" x14ac:dyDescent="0.25">
      <c r="A54" s="35" t="s">
        <v>80</v>
      </c>
      <c r="B54" s="152">
        <v>155</v>
      </c>
      <c r="C54" s="152">
        <v>165</v>
      </c>
      <c r="D54" s="152">
        <v>180</v>
      </c>
      <c r="E54" s="152">
        <v>273.75</v>
      </c>
      <c r="F54" s="152">
        <v>270</v>
      </c>
    </row>
    <row r="55" spans="1:6" x14ac:dyDescent="0.25">
      <c r="A55" s="35" t="s">
        <v>81</v>
      </c>
      <c r="B55" s="152">
        <v>155</v>
      </c>
      <c r="C55" s="152">
        <v>165</v>
      </c>
      <c r="D55" s="152">
        <v>180</v>
      </c>
      <c r="E55" s="152">
        <v>273.75</v>
      </c>
      <c r="F55" s="152">
        <v>270</v>
      </c>
    </row>
    <row r="56" spans="1:6" x14ac:dyDescent="0.25">
      <c r="A56" s="35" t="s">
        <v>82</v>
      </c>
      <c r="B56" s="152">
        <v>155</v>
      </c>
      <c r="C56" s="152">
        <v>215</v>
      </c>
      <c r="D56" s="152">
        <v>230</v>
      </c>
      <c r="E56" s="152">
        <v>365</v>
      </c>
      <c r="F56" s="152">
        <v>270</v>
      </c>
    </row>
    <row r="57" spans="1:6" x14ac:dyDescent="0.25">
      <c r="A57" s="35" t="s">
        <v>83</v>
      </c>
      <c r="B57" s="152">
        <v>155</v>
      </c>
      <c r="C57" s="152">
        <v>165</v>
      </c>
      <c r="D57" s="152">
        <v>180</v>
      </c>
      <c r="E57" s="152">
        <v>273.75</v>
      </c>
      <c r="F57" s="152">
        <v>270</v>
      </c>
    </row>
    <row r="58" spans="1:6" x14ac:dyDescent="0.25">
      <c r="A58" s="35" t="s">
        <v>84</v>
      </c>
      <c r="B58" s="152">
        <v>155</v>
      </c>
      <c r="C58" s="152">
        <v>215</v>
      </c>
      <c r="D58" s="152">
        <v>230</v>
      </c>
      <c r="E58" s="152">
        <v>365</v>
      </c>
      <c r="F58" s="152">
        <v>270</v>
      </c>
    </row>
    <row r="59" spans="1:6" x14ac:dyDescent="0.25">
      <c r="A59" s="35" t="s">
        <v>85</v>
      </c>
      <c r="B59" s="152">
        <v>155</v>
      </c>
      <c r="C59" s="152">
        <v>165</v>
      </c>
      <c r="D59" s="152">
        <v>180</v>
      </c>
      <c r="E59" s="152">
        <v>273.75</v>
      </c>
      <c r="F59" s="152">
        <v>270</v>
      </c>
    </row>
    <row r="60" spans="1:6" x14ac:dyDescent="0.25">
      <c r="A60" s="35" t="s">
        <v>86</v>
      </c>
      <c r="B60" s="152">
        <v>155</v>
      </c>
      <c r="C60" s="152">
        <v>165</v>
      </c>
      <c r="D60" s="152">
        <v>180</v>
      </c>
      <c r="E60" s="152">
        <v>273.75</v>
      </c>
      <c r="F60" s="152">
        <v>270</v>
      </c>
    </row>
    <row r="61" spans="1:6" x14ac:dyDescent="0.25">
      <c r="A61" s="35" t="s">
        <v>87</v>
      </c>
      <c r="B61" s="152">
        <v>155</v>
      </c>
      <c r="C61" s="152">
        <v>165</v>
      </c>
      <c r="D61" s="152">
        <v>180</v>
      </c>
      <c r="E61" s="152">
        <v>273.75</v>
      </c>
      <c r="F61" s="152">
        <v>270</v>
      </c>
    </row>
    <row r="62" spans="1:6" s="3" customFormat="1" x14ac:dyDescent="0.25">
      <c r="A62" s="35" t="s">
        <v>88</v>
      </c>
      <c r="B62" s="152">
        <v>155</v>
      </c>
      <c r="C62" s="152">
        <v>165</v>
      </c>
      <c r="D62" s="152">
        <v>180</v>
      </c>
      <c r="E62" s="152">
        <v>273.75</v>
      </c>
      <c r="F62" s="152">
        <v>270</v>
      </c>
    </row>
    <row r="63" spans="1:6" x14ac:dyDescent="0.25">
      <c r="A63" s="37" t="s">
        <v>89</v>
      </c>
      <c r="B63" s="152">
        <v>155</v>
      </c>
      <c r="C63" s="152">
        <v>165</v>
      </c>
      <c r="D63" s="152">
        <v>180</v>
      </c>
      <c r="E63" s="152">
        <v>273.75</v>
      </c>
      <c r="F63" s="152">
        <v>270</v>
      </c>
    </row>
    <row r="64" spans="1:6" x14ac:dyDescent="0.25">
      <c r="A64" s="38" t="s">
        <v>90</v>
      </c>
      <c r="B64" s="149">
        <v>300</v>
      </c>
      <c r="C64" s="149">
        <v>310</v>
      </c>
      <c r="D64" s="150">
        <v>325</v>
      </c>
      <c r="E64" s="151">
        <v>418.75</v>
      </c>
      <c r="F64" s="152">
        <v>415</v>
      </c>
    </row>
    <row r="65" spans="1:6" x14ac:dyDescent="0.25">
      <c r="A65" s="38" t="s">
        <v>91</v>
      </c>
      <c r="B65" s="149">
        <v>300</v>
      </c>
      <c r="C65" s="149">
        <v>310</v>
      </c>
      <c r="D65" s="150">
        <v>325</v>
      </c>
      <c r="E65" s="151">
        <v>418.75</v>
      </c>
      <c r="F65" s="152">
        <v>415</v>
      </c>
    </row>
  </sheetData>
  <phoneticPr fontId="0" type="noConversion"/>
  <pageMargins left="0.5" right="0.41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6"/>
  <sheetViews>
    <sheetView topLeftCell="A29" workbookViewId="0">
      <selection activeCell="F39" sqref="F39"/>
    </sheetView>
  </sheetViews>
  <sheetFormatPr defaultRowHeight="13.2" x14ac:dyDescent="0.25"/>
  <cols>
    <col min="1" max="1" width="25.33203125" customWidth="1"/>
    <col min="2" max="2" width="9.5546875" style="5" bestFit="1" customWidth="1"/>
    <col min="3" max="3" width="9.33203125" style="5" bestFit="1" customWidth="1"/>
    <col min="4" max="4" width="9.109375" style="5" bestFit="1" customWidth="1"/>
    <col min="5" max="5" width="9.109375" style="5"/>
    <col min="6" max="6" width="9.88671875" style="5" customWidth="1"/>
    <col min="7" max="7" width="53.6640625" customWidth="1"/>
  </cols>
  <sheetData>
    <row r="1" spans="1:7" x14ac:dyDescent="0.25">
      <c r="A1" s="41" t="s">
        <v>27</v>
      </c>
      <c r="B1" s="118" t="s">
        <v>8</v>
      </c>
      <c r="C1" s="118" t="s">
        <v>9</v>
      </c>
      <c r="D1" s="118" t="s">
        <v>10</v>
      </c>
      <c r="E1" s="118" t="s">
        <v>16</v>
      </c>
      <c r="F1" s="119" t="s">
        <v>17</v>
      </c>
      <c r="G1" s="33"/>
    </row>
    <row r="2" spans="1:7" x14ac:dyDescent="0.25">
      <c r="A2" s="42" t="s">
        <v>28</v>
      </c>
      <c r="B2" s="120">
        <v>620</v>
      </c>
      <c r="C2" s="120">
        <v>660</v>
      </c>
      <c r="D2" s="120">
        <v>720</v>
      </c>
      <c r="E2" s="44">
        <v>1095</v>
      </c>
      <c r="F2" s="44">
        <v>1080</v>
      </c>
      <c r="G2" s="22"/>
    </row>
    <row r="3" spans="1:7" x14ac:dyDescent="0.25">
      <c r="A3" s="43" t="s">
        <v>29</v>
      </c>
      <c r="B3" s="120">
        <v>620</v>
      </c>
      <c r="C3" s="120">
        <v>660</v>
      </c>
      <c r="D3" s="120">
        <v>720</v>
      </c>
      <c r="E3" s="44">
        <v>1095</v>
      </c>
      <c r="F3" s="44">
        <v>1080</v>
      </c>
      <c r="G3" s="39"/>
    </row>
    <row r="4" spans="1:7" x14ac:dyDescent="0.25">
      <c r="A4" s="42" t="s">
        <v>30</v>
      </c>
      <c r="B4" s="120">
        <v>620</v>
      </c>
      <c r="C4" s="120">
        <v>660</v>
      </c>
      <c r="D4" s="120">
        <v>720</v>
      </c>
      <c r="E4" s="44">
        <v>1095</v>
      </c>
      <c r="F4" s="44">
        <v>1080</v>
      </c>
      <c r="G4" s="33"/>
    </row>
    <row r="5" spans="1:7" x14ac:dyDescent="0.25">
      <c r="A5" s="43" t="s">
        <v>31</v>
      </c>
      <c r="B5" s="120">
        <v>620</v>
      </c>
      <c r="C5" s="120">
        <v>660</v>
      </c>
      <c r="D5" s="120">
        <v>720</v>
      </c>
      <c r="E5" s="44">
        <v>1095</v>
      </c>
      <c r="F5" s="44">
        <v>1080</v>
      </c>
      <c r="G5" s="33"/>
    </row>
    <row r="6" spans="1:7" x14ac:dyDescent="0.25">
      <c r="A6" s="42" t="s">
        <v>32</v>
      </c>
      <c r="B6" s="120">
        <v>620</v>
      </c>
      <c r="C6" s="120">
        <v>660</v>
      </c>
      <c r="D6" s="120">
        <v>720</v>
      </c>
      <c r="E6" s="44">
        <v>1095</v>
      </c>
      <c r="F6" s="44">
        <v>1080</v>
      </c>
      <c r="G6" s="23"/>
    </row>
    <row r="7" spans="1:7" x14ac:dyDescent="0.25">
      <c r="A7" s="43" t="s">
        <v>33</v>
      </c>
      <c r="B7" s="120">
        <v>620</v>
      </c>
      <c r="C7" s="120">
        <v>660</v>
      </c>
      <c r="D7" s="120">
        <v>720</v>
      </c>
      <c r="E7" s="44">
        <v>1095</v>
      </c>
      <c r="F7" s="44">
        <v>1080</v>
      </c>
      <c r="G7" s="33"/>
    </row>
    <row r="8" spans="1:7" x14ac:dyDescent="0.25">
      <c r="A8" s="42" t="s">
        <v>34</v>
      </c>
      <c r="B8" s="120">
        <v>620</v>
      </c>
      <c r="C8" s="120">
        <v>660</v>
      </c>
      <c r="D8" s="120">
        <v>720</v>
      </c>
      <c r="E8" s="44">
        <v>1095</v>
      </c>
      <c r="F8" s="44">
        <v>1080</v>
      </c>
      <c r="G8" s="4"/>
    </row>
    <row r="9" spans="1:7" x14ac:dyDescent="0.25">
      <c r="A9" s="42" t="s">
        <v>35</v>
      </c>
      <c r="B9" s="120">
        <v>620</v>
      </c>
      <c r="C9" s="120">
        <v>660</v>
      </c>
      <c r="D9" s="120">
        <v>720</v>
      </c>
      <c r="E9" s="44">
        <v>1095</v>
      </c>
      <c r="F9" s="44">
        <v>1080</v>
      </c>
      <c r="G9" s="33"/>
    </row>
    <row r="10" spans="1:7" x14ac:dyDescent="0.25">
      <c r="A10" s="42" t="s">
        <v>36</v>
      </c>
      <c r="B10" s="120">
        <v>620</v>
      </c>
      <c r="C10" s="120">
        <v>660</v>
      </c>
      <c r="D10" s="120">
        <v>720</v>
      </c>
      <c r="E10" s="44">
        <v>1095</v>
      </c>
      <c r="F10" s="44">
        <v>1080</v>
      </c>
      <c r="G10" s="4"/>
    </row>
    <row r="11" spans="1:7" x14ac:dyDescent="0.25">
      <c r="A11" s="42" t="s">
        <v>37</v>
      </c>
      <c r="B11" s="120">
        <v>620</v>
      </c>
      <c r="C11" s="120">
        <v>660</v>
      </c>
      <c r="D11" s="120">
        <v>720</v>
      </c>
      <c r="E11" s="44">
        <v>1095</v>
      </c>
      <c r="F11" s="44">
        <v>1080</v>
      </c>
      <c r="G11" s="33"/>
    </row>
    <row r="12" spans="1:7" x14ac:dyDescent="0.25">
      <c r="A12" s="42" t="s">
        <v>38</v>
      </c>
      <c r="B12" s="120">
        <v>620</v>
      </c>
      <c r="C12" s="120">
        <v>660</v>
      </c>
      <c r="D12" s="120">
        <v>720</v>
      </c>
      <c r="E12" s="44">
        <v>1095</v>
      </c>
      <c r="F12" s="44">
        <v>1080</v>
      </c>
      <c r="G12" s="33"/>
    </row>
    <row r="13" spans="1:7" x14ac:dyDescent="0.25">
      <c r="A13" s="42" t="s">
        <v>39</v>
      </c>
      <c r="B13" s="120">
        <v>620</v>
      </c>
      <c r="C13" s="120">
        <v>660</v>
      </c>
      <c r="D13" s="120">
        <v>720</v>
      </c>
      <c r="E13" s="44">
        <v>1095</v>
      </c>
      <c r="F13" s="44">
        <v>1080</v>
      </c>
      <c r="G13" s="33"/>
    </row>
    <row r="14" spans="1:7" x14ac:dyDescent="0.25">
      <c r="A14" s="42" t="s">
        <v>40</v>
      </c>
      <c r="B14" s="120">
        <v>620</v>
      </c>
      <c r="C14" s="120">
        <v>660</v>
      </c>
      <c r="D14" s="120">
        <v>720</v>
      </c>
      <c r="E14" s="44">
        <v>1095</v>
      </c>
      <c r="F14" s="44">
        <v>1080</v>
      </c>
      <c r="G14" s="33"/>
    </row>
    <row r="15" spans="1:7" x14ac:dyDescent="0.25">
      <c r="A15" s="42" t="s">
        <v>41</v>
      </c>
      <c r="B15" s="120">
        <v>620</v>
      </c>
      <c r="C15" s="120">
        <v>660</v>
      </c>
      <c r="D15" s="120">
        <v>720</v>
      </c>
      <c r="E15" s="44">
        <v>1095</v>
      </c>
      <c r="F15" s="44">
        <v>1080</v>
      </c>
      <c r="G15" s="33"/>
    </row>
    <row r="16" spans="1:7" x14ac:dyDescent="0.25">
      <c r="A16" s="42" t="s">
        <v>42</v>
      </c>
      <c r="B16" s="120">
        <v>620</v>
      </c>
      <c r="C16" s="120">
        <v>660</v>
      </c>
      <c r="D16" s="120">
        <v>720</v>
      </c>
      <c r="E16" s="44">
        <v>1095</v>
      </c>
      <c r="F16" s="44">
        <v>1080</v>
      </c>
      <c r="G16" s="33"/>
    </row>
    <row r="17" spans="1:7" x14ac:dyDescent="0.25">
      <c r="A17" s="42" t="s">
        <v>43</v>
      </c>
      <c r="B17" s="120">
        <v>620</v>
      </c>
      <c r="C17" s="120">
        <v>660</v>
      </c>
      <c r="D17" s="120">
        <v>720</v>
      </c>
      <c r="E17" s="44">
        <v>1095</v>
      </c>
      <c r="F17" s="44">
        <v>1080</v>
      </c>
      <c r="G17" s="33"/>
    </row>
    <row r="18" spans="1:7" x14ac:dyDescent="0.25">
      <c r="A18" s="42" t="s">
        <v>44</v>
      </c>
      <c r="B18" s="120">
        <v>620</v>
      </c>
      <c r="C18" s="120">
        <v>660</v>
      </c>
      <c r="D18" s="120">
        <v>720</v>
      </c>
      <c r="E18" s="44">
        <v>1095</v>
      </c>
      <c r="F18" s="44">
        <v>1080</v>
      </c>
      <c r="G18" s="33"/>
    </row>
    <row r="19" spans="1:7" x14ac:dyDescent="0.25">
      <c r="A19" s="42" t="s">
        <v>45</v>
      </c>
      <c r="B19" s="120">
        <v>620</v>
      </c>
      <c r="C19" s="120">
        <v>660</v>
      </c>
      <c r="D19" s="120">
        <v>720</v>
      </c>
      <c r="E19" s="44">
        <v>1095</v>
      </c>
      <c r="F19" s="44">
        <v>1080</v>
      </c>
      <c r="G19" s="33"/>
    </row>
    <row r="20" spans="1:7" x14ac:dyDescent="0.25">
      <c r="A20" s="43" t="s">
        <v>46</v>
      </c>
      <c r="B20" s="120">
        <v>620</v>
      </c>
      <c r="C20" s="120">
        <v>660</v>
      </c>
      <c r="D20" s="120">
        <v>720</v>
      </c>
      <c r="E20" s="44">
        <v>1095</v>
      </c>
      <c r="F20" s="44">
        <v>1080</v>
      </c>
      <c r="G20" s="33"/>
    </row>
    <row r="21" spans="1:7" x14ac:dyDescent="0.25">
      <c r="A21" s="42" t="s">
        <v>47</v>
      </c>
      <c r="B21" s="120">
        <v>620</v>
      </c>
      <c r="C21" s="120">
        <v>660</v>
      </c>
      <c r="D21" s="120">
        <v>720</v>
      </c>
      <c r="E21" s="44">
        <v>1095</v>
      </c>
      <c r="F21" s="44">
        <v>1080</v>
      </c>
      <c r="G21" s="33"/>
    </row>
    <row r="22" spans="1:7" x14ac:dyDescent="0.25">
      <c r="A22" s="42" t="s">
        <v>48</v>
      </c>
      <c r="B22" s="120">
        <v>620</v>
      </c>
      <c r="C22" s="120">
        <v>660</v>
      </c>
      <c r="D22" s="120">
        <v>720</v>
      </c>
      <c r="E22" s="44">
        <v>1095</v>
      </c>
      <c r="F22" s="44">
        <v>1080</v>
      </c>
      <c r="G22" s="33"/>
    </row>
    <row r="23" spans="1:7" x14ac:dyDescent="0.25">
      <c r="A23" s="42" t="s">
        <v>49</v>
      </c>
      <c r="B23" s="120">
        <v>620</v>
      </c>
      <c r="C23" s="120">
        <v>660</v>
      </c>
      <c r="D23" s="120">
        <v>720</v>
      </c>
      <c r="E23" s="44">
        <v>1095</v>
      </c>
      <c r="F23" s="44">
        <v>1080</v>
      </c>
      <c r="G23" s="33"/>
    </row>
    <row r="24" spans="1:7" x14ac:dyDescent="0.25">
      <c r="A24" s="42" t="s">
        <v>50</v>
      </c>
      <c r="B24" s="120">
        <v>620</v>
      </c>
      <c r="C24" s="120">
        <v>660</v>
      </c>
      <c r="D24" s="120">
        <v>720</v>
      </c>
      <c r="E24" s="44">
        <v>1095</v>
      </c>
      <c r="F24" s="44">
        <v>1080</v>
      </c>
      <c r="G24" s="33"/>
    </row>
    <row r="25" spans="1:7" x14ac:dyDescent="0.25">
      <c r="A25" s="42" t="s">
        <v>51</v>
      </c>
      <c r="B25" s="120">
        <v>620</v>
      </c>
      <c r="C25" s="120">
        <v>660</v>
      </c>
      <c r="D25" s="120">
        <v>720</v>
      </c>
      <c r="E25" s="44">
        <v>1095</v>
      </c>
      <c r="F25" s="44">
        <v>1080</v>
      </c>
      <c r="G25" s="33"/>
    </row>
    <row r="26" spans="1:7" x14ac:dyDescent="0.25">
      <c r="A26" s="42" t="s">
        <v>52</v>
      </c>
      <c r="B26" s="120">
        <v>620</v>
      </c>
      <c r="C26" s="120">
        <v>660</v>
      </c>
      <c r="D26" s="120">
        <v>720</v>
      </c>
      <c r="E26" s="44">
        <v>1095</v>
      </c>
      <c r="F26" s="44">
        <v>1080</v>
      </c>
      <c r="G26" s="40"/>
    </row>
    <row r="27" spans="1:7" x14ac:dyDescent="0.25">
      <c r="A27" s="42" t="s">
        <v>53</v>
      </c>
      <c r="B27" s="120">
        <v>620</v>
      </c>
      <c r="C27" s="120">
        <v>660</v>
      </c>
      <c r="D27" s="120">
        <v>720</v>
      </c>
      <c r="E27" s="44">
        <v>1095</v>
      </c>
      <c r="F27" s="44">
        <v>1080</v>
      </c>
      <c r="G27" s="33"/>
    </row>
    <row r="28" spans="1:7" x14ac:dyDescent="0.25">
      <c r="A28" s="42" t="s">
        <v>54</v>
      </c>
      <c r="B28" s="120">
        <v>620</v>
      </c>
      <c r="C28" s="120">
        <v>660</v>
      </c>
      <c r="D28" s="120">
        <v>720</v>
      </c>
      <c r="E28" s="44">
        <v>1095</v>
      </c>
      <c r="F28" s="44">
        <v>1080</v>
      </c>
      <c r="G28" s="33"/>
    </row>
    <row r="29" spans="1:7" x14ac:dyDescent="0.25">
      <c r="A29" s="42" t="s">
        <v>55</v>
      </c>
      <c r="B29" s="120">
        <v>620</v>
      </c>
      <c r="C29" s="120">
        <v>660</v>
      </c>
      <c r="D29" s="120">
        <v>720</v>
      </c>
      <c r="E29" s="44">
        <v>1095</v>
      </c>
      <c r="F29" s="44">
        <v>1080</v>
      </c>
      <c r="G29" s="33"/>
    </row>
    <row r="30" spans="1:7" x14ac:dyDescent="0.25">
      <c r="A30" s="42" t="s">
        <v>56</v>
      </c>
      <c r="B30" s="120">
        <v>620</v>
      </c>
      <c r="C30" s="120">
        <v>660</v>
      </c>
      <c r="D30" s="120">
        <v>720</v>
      </c>
      <c r="E30" s="44">
        <v>1095</v>
      </c>
      <c r="F30" s="44">
        <v>1080</v>
      </c>
      <c r="G30" s="33"/>
    </row>
    <row r="31" spans="1:7" x14ac:dyDescent="0.25">
      <c r="A31" s="42" t="s">
        <v>57</v>
      </c>
      <c r="B31" s="120">
        <v>620</v>
      </c>
      <c r="C31" s="120">
        <v>660</v>
      </c>
      <c r="D31" s="120">
        <v>720</v>
      </c>
      <c r="E31" s="44">
        <v>1095</v>
      </c>
      <c r="F31" s="44">
        <v>1080</v>
      </c>
      <c r="G31" s="33"/>
    </row>
    <row r="32" spans="1:7" x14ac:dyDescent="0.25">
      <c r="A32" s="42" t="s">
        <v>58</v>
      </c>
      <c r="B32" s="120">
        <v>1200</v>
      </c>
      <c r="C32" s="120">
        <v>1240</v>
      </c>
      <c r="D32" s="120">
        <v>1300</v>
      </c>
      <c r="E32" s="44">
        <v>1675</v>
      </c>
      <c r="F32" s="44">
        <v>1660</v>
      </c>
      <c r="G32" s="33"/>
    </row>
    <row r="33" spans="1:7" x14ac:dyDescent="0.25">
      <c r="A33" s="42" t="s">
        <v>59</v>
      </c>
      <c r="B33" s="120">
        <v>620</v>
      </c>
      <c r="C33" s="120">
        <v>660</v>
      </c>
      <c r="D33" s="120">
        <v>720</v>
      </c>
      <c r="E33" s="44">
        <v>1095</v>
      </c>
      <c r="F33" s="44">
        <v>1080</v>
      </c>
      <c r="G33" s="33"/>
    </row>
    <row r="34" spans="1:7" x14ac:dyDescent="0.25">
      <c r="A34" s="42" t="s">
        <v>60</v>
      </c>
      <c r="B34" s="120">
        <v>620</v>
      </c>
      <c r="C34" s="120">
        <v>660</v>
      </c>
      <c r="D34" s="120">
        <v>720</v>
      </c>
      <c r="E34" s="44">
        <v>1095</v>
      </c>
      <c r="F34" s="44">
        <v>1080</v>
      </c>
      <c r="G34" s="33"/>
    </row>
    <row r="35" spans="1:7" x14ac:dyDescent="0.25">
      <c r="A35" s="42" t="s">
        <v>61</v>
      </c>
      <c r="B35" s="120">
        <v>620</v>
      </c>
      <c r="C35" s="120">
        <v>660</v>
      </c>
      <c r="D35" s="120">
        <v>720</v>
      </c>
      <c r="E35" s="44">
        <v>1095</v>
      </c>
      <c r="F35" s="44">
        <v>1080</v>
      </c>
      <c r="G35" s="33"/>
    </row>
    <row r="36" spans="1:7" x14ac:dyDescent="0.25">
      <c r="A36" s="42" t="s">
        <v>62</v>
      </c>
      <c r="B36" s="120">
        <v>620</v>
      </c>
      <c r="C36" s="120">
        <v>660</v>
      </c>
      <c r="D36" s="120">
        <v>720</v>
      </c>
      <c r="E36" s="44">
        <v>1095</v>
      </c>
      <c r="F36" s="44">
        <v>1080</v>
      </c>
      <c r="G36" s="33"/>
    </row>
    <row r="37" spans="1:7" x14ac:dyDescent="0.25">
      <c r="A37" s="42" t="s">
        <v>63</v>
      </c>
      <c r="B37" s="120">
        <v>620</v>
      </c>
      <c r="C37" s="120">
        <v>660</v>
      </c>
      <c r="D37" s="120">
        <v>720</v>
      </c>
      <c r="E37" s="44">
        <v>1095</v>
      </c>
      <c r="F37" s="44">
        <v>1080</v>
      </c>
      <c r="G37" s="33"/>
    </row>
    <row r="38" spans="1:7" x14ac:dyDescent="0.25">
      <c r="A38" s="42" t="s">
        <v>64</v>
      </c>
      <c r="B38" s="120">
        <v>620</v>
      </c>
      <c r="C38" s="120">
        <v>660</v>
      </c>
      <c r="D38" s="120">
        <v>720</v>
      </c>
      <c r="E38" s="44">
        <v>1095</v>
      </c>
      <c r="F38" s="44">
        <v>1080</v>
      </c>
      <c r="G38" s="33"/>
    </row>
    <row r="39" spans="1:7" x14ac:dyDescent="0.25">
      <c r="A39" s="42" t="s">
        <v>65</v>
      </c>
      <c r="B39" s="120">
        <v>620</v>
      </c>
      <c r="C39" s="120">
        <v>660</v>
      </c>
      <c r="D39" s="120">
        <v>720</v>
      </c>
      <c r="E39" s="44">
        <v>1095</v>
      </c>
      <c r="F39" s="44">
        <v>1080</v>
      </c>
      <c r="G39" s="33"/>
    </row>
    <row r="40" spans="1:7" x14ac:dyDescent="0.25">
      <c r="A40" s="42" t="s">
        <v>66</v>
      </c>
      <c r="B40" s="120">
        <v>620</v>
      </c>
      <c r="C40" s="120">
        <v>660</v>
      </c>
      <c r="D40" s="120">
        <v>720</v>
      </c>
      <c r="E40" s="44">
        <v>1095</v>
      </c>
      <c r="F40" s="44">
        <v>1080</v>
      </c>
      <c r="G40" s="33"/>
    </row>
    <row r="41" spans="1:7" x14ac:dyDescent="0.25">
      <c r="A41" s="42" t="s">
        <v>67</v>
      </c>
      <c r="B41" s="120">
        <v>620</v>
      </c>
      <c r="C41" s="120">
        <v>660</v>
      </c>
      <c r="D41" s="120">
        <v>720</v>
      </c>
      <c r="E41" s="44">
        <v>1095</v>
      </c>
      <c r="F41" s="44">
        <v>1080</v>
      </c>
      <c r="G41" s="33"/>
    </row>
    <row r="42" spans="1:7" x14ac:dyDescent="0.25">
      <c r="A42" s="42" t="s">
        <v>68</v>
      </c>
      <c r="B42" s="120">
        <v>620</v>
      </c>
      <c r="C42" s="120">
        <v>660</v>
      </c>
      <c r="D42" s="120">
        <v>720</v>
      </c>
      <c r="E42" s="44">
        <v>1095</v>
      </c>
      <c r="F42" s="44">
        <v>1080</v>
      </c>
      <c r="G42" s="33"/>
    </row>
    <row r="43" spans="1:7" x14ac:dyDescent="0.25">
      <c r="A43" s="42" t="s">
        <v>69</v>
      </c>
      <c r="B43" s="120">
        <v>620</v>
      </c>
      <c r="C43" s="120">
        <v>660</v>
      </c>
      <c r="D43" s="120">
        <v>720</v>
      </c>
      <c r="E43" s="44">
        <v>1095</v>
      </c>
      <c r="F43" s="44">
        <v>1080</v>
      </c>
      <c r="G43" s="33"/>
    </row>
    <row r="44" spans="1:7" x14ac:dyDescent="0.25">
      <c r="A44" s="42" t="s">
        <v>70</v>
      </c>
      <c r="B44" s="120">
        <v>620</v>
      </c>
      <c r="C44" s="120">
        <v>660</v>
      </c>
      <c r="D44" s="120">
        <v>720</v>
      </c>
      <c r="E44" s="44">
        <v>1095</v>
      </c>
      <c r="F44" s="44">
        <v>1080</v>
      </c>
      <c r="G44" s="22"/>
    </row>
    <row r="45" spans="1:7" x14ac:dyDescent="0.25">
      <c r="A45" s="42" t="s">
        <v>71</v>
      </c>
      <c r="B45" s="120">
        <v>620</v>
      </c>
      <c r="C45" s="120">
        <v>660</v>
      </c>
      <c r="D45" s="120">
        <v>720</v>
      </c>
      <c r="E45" s="44">
        <v>1095</v>
      </c>
      <c r="F45" s="44">
        <v>1080</v>
      </c>
      <c r="G45" s="33"/>
    </row>
    <row r="46" spans="1:7" x14ac:dyDescent="0.25">
      <c r="A46" s="42" t="s">
        <v>72</v>
      </c>
      <c r="B46" s="120">
        <v>620</v>
      </c>
      <c r="C46" s="120">
        <v>660</v>
      </c>
      <c r="D46" s="120">
        <v>720</v>
      </c>
      <c r="E46" s="44">
        <v>1095</v>
      </c>
      <c r="F46" s="44">
        <v>1080</v>
      </c>
      <c r="G46" s="33"/>
    </row>
    <row r="47" spans="1:7" x14ac:dyDescent="0.25">
      <c r="A47" s="42" t="s">
        <v>73</v>
      </c>
      <c r="B47" s="120">
        <v>620</v>
      </c>
      <c r="C47" s="120">
        <v>660</v>
      </c>
      <c r="D47" s="120">
        <v>720</v>
      </c>
      <c r="E47" s="44">
        <v>1095</v>
      </c>
      <c r="F47" s="44">
        <v>1080</v>
      </c>
      <c r="G47" s="33"/>
    </row>
    <row r="48" spans="1:7" x14ac:dyDescent="0.25">
      <c r="A48" s="42" t="s">
        <v>74</v>
      </c>
      <c r="B48" s="120">
        <v>620</v>
      </c>
      <c r="C48" s="120">
        <v>660</v>
      </c>
      <c r="D48" s="120">
        <v>720</v>
      </c>
      <c r="E48" s="44">
        <v>1095</v>
      </c>
      <c r="F48" s="44">
        <v>1080</v>
      </c>
      <c r="G48" s="33"/>
    </row>
    <row r="49" spans="1:7" x14ac:dyDescent="0.25">
      <c r="A49" s="42" t="s">
        <v>75</v>
      </c>
      <c r="B49" s="120">
        <v>620</v>
      </c>
      <c r="C49" s="120">
        <v>660</v>
      </c>
      <c r="D49" s="120">
        <v>720</v>
      </c>
      <c r="E49" s="44">
        <v>1095</v>
      </c>
      <c r="F49" s="44">
        <v>1080</v>
      </c>
      <c r="G49" s="33"/>
    </row>
    <row r="50" spans="1:7" x14ac:dyDescent="0.25">
      <c r="A50" s="42" t="s">
        <v>76</v>
      </c>
      <c r="B50" s="120">
        <v>620</v>
      </c>
      <c r="C50" s="120">
        <v>660</v>
      </c>
      <c r="D50" s="120">
        <v>720</v>
      </c>
      <c r="E50" s="44">
        <v>1095</v>
      </c>
      <c r="F50" s="44">
        <v>1080</v>
      </c>
      <c r="G50" s="33"/>
    </row>
    <row r="51" spans="1:7" x14ac:dyDescent="0.25">
      <c r="A51" s="42" t="s">
        <v>77</v>
      </c>
      <c r="B51" s="120">
        <v>620</v>
      </c>
      <c r="C51" s="120">
        <v>660</v>
      </c>
      <c r="D51" s="120">
        <v>720</v>
      </c>
      <c r="E51" s="44">
        <v>1095</v>
      </c>
      <c r="F51" s="44">
        <v>1080</v>
      </c>
      <c r="G51" s="33"/>
    </row>
    <row r="52" spans="1:7" x14ac:dyDescent="0.25">
      <c r="A52" s="42" t="s">
        <v>78</v>
      </c>
      <c r="B52" s="120">
        <v>620</v>
      </c>
      <c r="C52" s="120">
        <v>660</v>
      </c>
      <c r="D52" s="120">
        <v>720</v>
      </c>
      <c r="E52" s="44">
        <v>1095</v>
      </c>
      <c r="F52" s="44">
        <v>1080</v>
      </c>
      <c r="G52" s="33"/>
    </row>
    <row r="53" spans="1:7" x14ac:dyDescent="0.25">
      <c r="A53" s="42" t="s">
        <v>79</v>
      </c>
      <c r="B53" s="120">
        <v>620</v>
      </c>
      <c r="C53" s="120">
        <v>660</v>
      </c>
      <c r="D53" s="120">
        <v>720</v>
      </c>
      <c r="E53" s="44">
        <v>1095</v>
      </c>
      <c r="F53" s="44">
        <v>1080</v>
      </c>
      <c r="G53" s="33"/>
    </row>
    <row r="54" spans="1:7" x14ac:dyDescent="0.25">
      <c r="A54" s="42" t="s">
        <v>80</v>
      </c>
      <c r="B54" s="120">
        <v>620</v>
      </c>
      <c r="C54" s="120">
        <v>660</v>
      </c>
      <c r="D54" s="120">
        <v>720</v>
      </c>
      <c r="E54" s="44">
        <v>1095</v>
      </c>
      <c r="F54" s="44">
        <v>1080</v>
      </c>
      <c r="G54" s="33"/>
    </row>
    <row r="55" spans="1:7" x14ac:dyDescent="0.25">
      <c r="A55" s="42" t="s">
        <v>81</v>
      </c>
      <c r="B55" s="120">
        <v>620</v>
      </c>
      <c r="C55" s="120">
        <v>660</v>
      </c>
      <c r="D55" s="120">
        <v>720</v>
      </c>
      <c r="E55" s="44">
        <v>1095</v>
      </c>
      <c r="F55" s="44">
        <v>1080</v>
      </c>
      <c r="G55" s="33"/>
    </row>
    <row r="56" spans="1:7" x14ac:dyDescent="0.25">
      <c r="A56" s="42" t="s">
        <v>82</v>
      </c>
      <c r="B56" s="120">
        <v>620</v>
      </c>
      <c r="C56" s="120">
        <v>860</v>
      </c>
      <c r="D56" s="120">
        <v>920</v>
      </c>
      <c r="E56" s="44">
        <v>1460</v>
      </c>
      <c r="F56" s="44">
        <v>1080</v>
      </c>
      <c r="G56" s="33"/>
    </row>
    <row r="57" spans="1:7" x14ac:dyDescent="0.25">
      <c r="A57" s="42" t="s">
        <v>83</v>
      </c>
      <c r="B57" s="120">
        <v>620</v>
      </c>
      <c r="C57" s="120">
        <v>660</v>
      </c>
      <c r="D57" s="120">
        <v>720</v>
      </c>
      <c r="E57" s="44">
        <v>1095</v>
      </c>
      <c r="F57" s="44">
        <v>1080</v>
      </c>
      <c r="G57" s="33"/>
    </row>
    <row r="58" spans="1:7" x14ac:dyDescent="0.25">
      <c r="A58" s="42" t="s">
        <v>84</v>
      </c>
      <c r="B58" s="120">
        <v>620</v>
      </c>
      <c r="C58" s="120">
        <v>860</v>
      </c>
      <c r="D58" s="120">
        <v>920</v>
      </c>
      <c r="E58" s="44">
        <v>1460</v>
      </c>
      <c r="F58" s="44">
        <v>1080</v>
      </c>
      <c r="G58" s="33"/>
    </row>
    <row r="59" spans="1:7" x14ac:dyDescent="0.25">
      <c r="A59" s="42" t="s">
        <v>85</v>
      </c>
      <c r="B59" s="120">
        <v>620</v>
      </c>
      <c r="C59" s="120">
        <v>660</v>
      </c>
      <c r="D59" s="120">
        <v>720</v>
      </c>
      <c r="E59" s="44">
        <v>1095</v>
      </c>
      <c r="F59" s="44">
        <v>1080</v>
      </c>
      <c r="G59" s="33"/>
    </row>
    <row r="60" spans="1:7" x14ac:dyDescent="0.25">
      <c r="A60" s="42" t="s">
        <v>86</v>
      </c>
      <c r="B60" s="120">
        <v>620</v>
      </c>
      <c r="C60" s="120">
        <v>660</v>
      </c>
      <c r="D60" s="120">
        <v>720</v>
      </c>
      <c r="E60" s="44">
        <v>1095</v>
      </c>
      <c r="F60" s="44">
        <v>1080</v>
      </c>
      <c r="G60" s="33"/>
    </row>
    <row r="61" spans="1:7" x14ac:dyDescent="0.25">
      <c r="A61" s="42" t="s">
        <v>87</v>
      </c>
      <c r="B61" s="120">
        <v>620</v>
      </c>
      <c r="C61" s="120">
        <v>660</v>
      </c>
      <c r="D61" s="120">
        <v>720</v>
      </c>
      <c r="E61" s="44">
        <v>1095</v>
      </c>
      <c r="F61" s="44">
        <v>1080</v>
      </c>
      <c r="G61" s="33"/>
    </row>
    <row r="62" spans="1:7" x14ac:dyDescent="0.25">
      <c r="A62" s="42" t="s">
        <v>88</v>
      </c>
      <c r="B62" s="120">
        <v>620</v>
      </c>
      <c r="C62" s="120">
        <v>660</v>
      </c>
      <c r="D62" s="120">
        <v>720</v>
      </c>
      <c r="E62" s="44">
        <v>1095</v>
      </c>
      <c r="F62" s="44">
        <v>1080</v>
      </c>
      <c r="G62" s="33"/>
    </row>
    <row r="63" spans="1:7" x14ac:dyDescent="0.25">
      <c r="A63" s="45" t="s">
        <v>89</v>
      </c>
      <c r="B63" s="120">
        <v>620</v>
      </c>
      <c r="C63" s="120">
        <v>660</v>
      </c>
      <c r="D63" s="120">
        <v>720</v>
      </c>
      <c r="E63" s="44">
        <v>1095</v>
      </c>
      <c r="F63" s="44">
        <v>1080</v>
      </c>
      <c r="G63" s="33"/>
    </row>
    <row r="64" spans="1:7" x14ac:dyDescent="0.25">
      <c r="A64" s="46" t="s">
        <v>90</v>
      </c>
      <c r="B64" s="120">
        <v>1200</v>
      </c>
      <c r="C64" s="120">
        <v>1240</v>
      </c>
      <c r="D64" s="120">
        <v>1300</v>
      </c>
      <c r="E64" s="44">
        <v>1675</v>
      </c>
      <c r="F64" s="44">
        <v>1660</v>
      </c>
      <c r="G64" s="33"/>
    </row>
    <row r="65" spans="1:7" x14ac:dyDescent="0.25">
      <c r="A65" s="46" t="s">
        <v>91</v>
      </c>
      <c r="B65" s="120">
        <v>1200</v>
      </c>
      <c r="C65" s="120">
        <v>1240</v>
      </c>
      <c r="D65" s="120">
        <v>1300</v>
      </c>
      <c r="E65" s="44">
        <v>1675</v>
      </c>
      <c r="F65" s="44">
        <v>1660</v>
      </c>
      <c r="G65" s="33"/>
    </row>
    <row r="66" spans="1:7" x14ac:dyDescent="0.25">
      <c r="G66" s="33"/>
    </row>
    <row r="67" spans="1:7" x14ac:dyDescent="0.25">
      <c r="G67" s="33"/>
    </row>
    <row r="68" spans="1:7" x14ac:dyDescent="0.25">
      <c r="G68" s="33"/>
    </row>
    <row r="69" spans="1:7" x14ac:dyDescent="0.25">
      <c r="G69" s="33"/>
    </row>
    <row r="70" spans="1:7" x14ac:dyDescent="0.25">
      <c r="G70" s="33"/>
    </row>
    <row r="71" spans="1:7" x14ac:dyDescent="0.25">
      <c r="G71" s="33"/>
    </row>
    <row r="72" spans="1:7" x14ac:dyDescent="0.25">
      <c r="G72" s="33"/>
    </row>
    <row r="73" spans="1:7" x14ac:dyDescent="0.25">
      <c r="G73" s="33"/>
    </row>
    <row r="74" spans="1:7" x14ac:dyDescent="0.25">
      <c r="G74" s="33"/>
    </row>
    <row r="75" spans="1:7" x14ac:dyDescent="0.25">
      <c r="G75" s="33"/>
    </row>
    <row r="76" spans="1:7" x14ac:dyDescent="0.25">
      <c r="G76" s="33"/>
    </row>
    <row r="77" spans="1:7" x14ac:dyDescent="0.25">
      <c r="G77" s="33"/>
    </row>
    <row r="78" spans="1:7" x14ac:dyDescent="0.25">
      <c r="G78" s="33"/>
    </row>
    <row r="79" spans="1:7" x14ac:dyDescent="0.25">
      <c r="G79" s="33"/>
    </row>
    <row r="80" spans="1:7" x14ac:dyDescent="0.25">
      <c r="G80" s="33"/>
    </row>
    <row r="81" spans="7:7" x14ac:dyDescent="0.25">
      <c r="G81" s="33"/>
    </row>
    <row r="82" spans="7:7" x14ac:dyDescent="0.25">
      <c r="G82" s="33"/>
    </row>
    <row r="83" spans="7:7" x14ac:dyDescent="0.25">
      <c r="G83" s="33"/>
    </row>
    <row r="84" spans="7:7" x14ac:dyDescent="0.25">
      <c r="G84" s="33"/>
    </row>
    <row r="85" spans="7:7" x14ac:dyDescent="0.25">
      <c r="G85" s="33"/>
    </row>
    <row r="86" spans="7:7" x14ac:dyDescent="0.25">
      <c r="G86" s="33"/>
    </row>
    <row r="87" spans="7:7" x14ac:dyDescent="0.25">
      <c r="G87" s="33"/>
    </row>
    <row r="88" spans="7:7" x14ac:dyDescent="0.25">
      <c r="G88" s="33"/>
    </row>
    <row r="89" spans="7:7" x14ac:dyDescent="0.25">
      <c r="G89" s="33"/>
    </row>
    <row r="90" spans="7:7" x14ac:dyDescent="0.25">
      <c r="G90" s="33"/>
    </row>
    <row r="91" spans="7:7" x14ac:dyDescent="0.25">
      <c r="G91" s="33"/>
    </row>
    <row r="92" spans="7:7" x14ac:dyDescent="0.25">
      <c r="G92" s="33"/>
    </row>
    <row r="93" spans="7:7" x14ac:dyDescent="0.25">
      <c r="G93" s="33"/>
    </row>
    <row r="94" spans="7:7" x14ac:dyDescent="0.25">
      <c r="G94" s="33"/>
    </row>
    <row r="95" spans="7:7" x14ac:dyDescent="0.25">
      <c r="G95" s="33"/>
    </row>
    <row r="96" spans="7:7" x14ac:dyDescent="0.25">
      <c r="G96" s="33"/>
    </row>
    <row r="97" spans="7:7" x14ac:dyDescent="0.25">
      <c r="G97" s="33"/>
    </row>
    <row r="98" spans="7:7" x14ac:dyDescent="0.25">
      <c r="G98" s="33"/>
    </row>
    <row r="99" spans="7:7" x14ac:dyDescent="0.25">
      <c r="G99" s="33"/>
    </row>
    <row r="100" spans="7:7" x14ac:dyDescent="0.25">
      <c r="G100" s="33"/>
    </row>
    <row r="101" spans="7:7" x14ac:dyDescent="0.25">
      <c r="G101" s="33"/>
    </row>
    <row r="102" spans="7:7" x14ac:dyDescent="0.25">
      <c r="G102" s="33"/>
    </row>
    <row r="103" spans="7:7" x14ac:dyDescent="0.25">
      <c r="G103" s="33"/>
    </row>
    <row r="104" spans="7:7" x14ac:dyDescent="0.25">
      <c r="G104" s="33"/>
    </row>
    <row r="105" spans="7:7" x14ac:dyDescent="0.25">
      <c r="G105" s="33"/>
    </row>
    <row r="106" spans="7:7" x14ac:dyDescent="0.25">
      <c r="G106" s="33"/>
    </row>
    <row r="107" spans="7:7" x14ac:dyDescent="0.25">
      <c r="G107" s="33"/>
    </row>
    <row r="108" spans="7:7" x14ac:dyDescent="0.25">
      <c r="G108" s="33"/>
    </row>
    <row r="109" spans="7:7" x14ac:dyDescent="0.25">
      <c r="G109" s="33"/>
    </row>
    <row r="110" spans="7:7" x14ac:dyDescent="0.25">
      <c r="G110" s="33"/>
    </row>
    <row r="111" spans="7:7" x14ac:dyDescent="0.25">
      <c r="G111" s="33"/>
    </row>
    <row r="112" spans="7:7" x14ac:dyDescent="0.25">
      <c r="G112" s="33"/>
    </row>
    <row r="113" spans="7:7" x14ac:dyDescent="0.25">
      <c r="G113" s="33"/>
    </row>
    <row r="114" spans="7:7" x14ac:dyDescent="0.25">
      <c r="G114" s="33"/>
    </row>
    <row r="115" spans="7:7" x14ac:dyDescent="0.25">
      <c r="G115" s="33"/>
    </row>
    <row r="116" spans="7:7" x14ac:dyDescent="0.25">
      <c r="G116" s="33"/>
    </row>
    <row r="117" spans="7:7" x14ac:dyDescent="0.25">
      <c r="G117" s="33"/>
    </row>
    <row r="118" spans="7:7" x14ac:dyDescent="0.25">
      <c r="G118" s="33"/>
    </row>
    <row r="119" spans="7:7" x14ac:dyDescent="0.25">
      <c r="G119" s="33"/>
    </row>
    <row r="120" spans="7:7" x14ac:dyDescent="0.25">
      <c r="G120" s="33"/>
    </row>
    <row r="121" spans="7:7" x14ac:dyDescent="0.25">
      <c r="G121" s="33"/>
    </row>
    <row r="122" spans="7:7" x14ac:dyDescent="0.25">
      <c r="G122" s="33"/>
    </row>
    <row r="123" spans="7:7" x14ac:dyDescent="0.25">
      <c r="G123" s="33"/>
    </row>
    <row r="124" spans="7:7" x14ac:dyDescent="0.25">
      <c r="G124" s="33"/>
    </row>
    <row r="125" spans="7:7" x14ac:dyDescent="0.25">
      <c r="G125" s="33"/>
    </row>
    <row r="126" spans="7:7" x14ac:dyDescent="0.25">
      <c r="G126" s="33"/>
    </row>
    <row r="127" spans="7:7" x14ac:dyDescent="0.25">
      <c r="G127" s="33"/>
    </row>
    <row r="128" spans="7:7" x14ac:dyDescent="0.25">
      <c r="G128" s="33"/>
    </row>
    <row r="129" spans="7:7" x14ac:dyDescent="0.25">
      <c r="G129" s="33"/>
    </row>
    <row r="130" spans="7:7" x14ac:dyDescent="0.25">
      <c r="G130" s="33"/>
    </row>
    <row r="131" spans="7:7" x14ac:dyDescent="0.25">
      <c r="G131" s="33"/>
    </row>
    <row r="132" spans="7:7" x14ac:dyDescent="0.25">
      <c r="G132" s="33"/>
    </row>
    <row r="133" spans="7:7" x14ac:dyDescent="0.25">
      <c r="G133" s="33"/>
    </row>
    <row r="134" spans="7:7" x14ac:dyDescent="0.25">
      <c r="G134" s="33"/>
    </row>
    <row r="135" spans="7:7" x14ac:dyDescent="0.25">
      <c r="G135" s="33"/>
    </row>
    <row r="136" spans="7:7" x14ac:dyDescent="0.25">
      <c r="G136" s="33"/>
    </row>
    <row r="137" spans="7:7" x14ac:dyDescent="0.25">
      <c r="G137" s="33"/>
    </row>
    <row r="138" spans="7:7" x14ac:dyDescent="0.25">
      <c r="G138" s="33"/>
    </row>
    <row r="139" spans="7:7" x14ac:dyDescent="0.25">
      <c r="G139" s="33"/>
    </row>
    <row r="140" spans="7:7" x14ac:dyDescent="0.25">
      <c r="G140" s="33"/>
    </row>
    <row r="141" spans="7:7" x14ac:dyDescent="0.25">
      <c r="G141" s="33"/>
    </row>
    <row r="142" spans="7:7" x14ac:dyDescent="0.25">
      <c r="G142" s="33"/>
    </row>
    <row r="143" spans="7:7" x14ac:dyDescent="0.25">
      <c r="G143" s="33"/>
    </row>
    <row r="144" spans="7:7" x14ac:dyDescent="0.25">
      <c r="G144" s="33"/>
    </row>
    <row r="145" spans="7:7" x14ac:dyDescent="0.25">
      <c r="G145" s="33"/>
    </row>
    <row r="146" spans="7:7" x14ac:dyDescent="0.25">
      <c r="G146" s="33"/>
    </row>
    <row r="147" spans="7:7" x14ac:dyDescent="0.25">
      <c r="G147" s="33"/>
    </row>
    <row r="148" spans="7:7" x14ac:dyDescent="0.25">
      <c r="G148" s="33"/>
    </row>
    <row r="149" spans="7:7" x14ac:dyDescent="0.25">
      <c r="G149" s="33"/>
    </row>
    <row r="150" spans="7:7" x14ac:dyDescent="0.25">
      <c r="G150" s="33"/>
    </row>
    <row r="151" spans="7:7" x14ac:dyDescent="0.25">
      <c r="G151" s="33"/>
    </row>
    <row r="152" spans="7:7" x14ac:dyDescent="0.25">
      <c r="G152" s="33"/>
    </row>
    <row r="153" spans="7:7" x14ac:dyDescent="0.25">
      <c r="G153" s="33"/>
    </row>
    <row r="154" spans="7:7" x14ac:dyDescent="0.25">
      <c r="G154" s="33"/>
    </row>
    <row r="155" spans="7:7" x14ac:dyDescent="0.25">
      <c r="G155" s="33"/>
    </row>
    <row r="156" spans="7:7" x14ac:dyDescent="0.25">
      <c r="G156" s="33"/>
    </row>
    <row r="157" spans="7:7" x14ac:dyDescent="0.25">
      <c r="G157" s="33"/>
    </row>
    <row r="158" spans="7:7" x14ac:dyDescent="0.25">
      <c r="G158" s="33"/>
    </row>
    <row r="159" spans="7:7" x14ac:dyDescent="0.25">
      <c r="G159" s="33"/>
    </row>
    <row r="160" spans="7:7" x14ac:dyDescent="0.25">
      <c r="G160" s="33"/>
    </row>
    <row r="161" spans="7:7" x14ac:dyDescent="0.25">
      <c r="G161" s="33"/>
    </row>
    <row r="162" spans="7:7" x14ac:dyDescent="0.25">
      <c r="G162" s="33"/>
    </row>
    <row r="163" spans="7:7" x14ac:dyDescent="0.25">
      <c r="G163" s="33"/>
    </row>
    <row r="164" spans="7:7" x14ac:dyDescent="0.25">
      <c r="G164" s="33"/>
    </row>
    <row r="165" spans="7:7" x14ac:dyDescent="0.25">
      <c r="G165" s="33"/>
    </row>
    <row r="166" spans="7:7" x14ac:dyDescent="0.25">
      <c r="G166" s="33"/>
    </row>
    <row r="167" spans="7:7" x14ac:dyDescent="0.25">
      <c r="G167" s="33"/>
    </row>
    <row r="168" spans="7:7" x14ac:dyDescent="0.25">
      <c r="G168" s="33"/>
    </row>
    <row r="169" spans="7:7" x14ac:dyDescent="0.25">
      <c r="G169" s="33"/>
    </row>
    <row r="170" spans="7:7" x14ac:dyDescent="0.25">
      <c r="G170" s="33"/>
    </row>
    <row r="171" spans="7:7" x14ac:dyDescent="0.25">
      <c r="G171" s="33"/>
    </row>
    <row r="172" spans="7:7" x14ac:dyDescent="0.25">
      <c r="G172" s="33"/>
    </row>
    <row r="173" spans="7:7" x14ac:dyDescent="0.25">
      <c r="G173" s="33"/>
    </row>
    <row r="174" spans="7:7" x14ac:dyDescent="0.25">
      <c r="G174" s="33"/>
    </row>
    <row r="175" spans="7:7" x14ac:dyDescent="0.25">
      <c r="G175" s="33"/>
    </row>
    <row r="176" spans="7:7" x14ac:dyDescent="0.25">
      <c r="G176" s="33"/>
    </row>
    <row r="177" spans="7:7" x14ac:dyDescent="0.25">
      <c r="G177" s="33"/>
    </row>
    <row r="178" spans="7:7" x14ac:dyDescent="0.25">
      <c r="G178" s="33"/>
    </row>
    <row r="179" spans="7:7" x14ac:dyDescent="0.25">
      <c r="G179" s="33"/>
    </row>
    <row r="180" spans="7:7" x14ac:dyDescent="0.25">
      <c r="G180" s="33"/>
    </row>
    <row r="181" spans="7:7" x14ac:dyDescent="0.25">
      <c r="G181" s="33"/>
    </row>
    <row r="182" spans="7:7" x14ac:dyDescent="0.25">
      <c r="G182" s="33"/>
    </row>
    <row r="183" spans="7:7" x14ac:dyDescent="0.25">
      <c r="G183" s="33"/>
    </row>
    <row r="184" spans="7:7" x14ac:dyDescent="0.25">
      <c r="G184" s="33"/>
    </row>
    <row r="185" spans="7:7" x14ac:dyDescent="0.25">
      <c r="G185" s="33"/>
    </row>
    <row r="186" spans="7:7" x14ac:dyDescent="0.25">
      <c r="G186" s="33"/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4"/>
  <sheetViews>
    <sheetView workbookViewId="0"/>
  </sheetViews>
  <sheetFormatPr defaultRowHeight="13.2" x14ac:dyDescent="0.25"/>
  <cols>
    <col min="1" max="1" width="19.44140625" customWidth="1"/>
    <col min="2" max="2" width="12.44140625" customWidth="1"/>
  </cols>
  <sheetData>
    <row r="1" spans="1:1" x14ac:dyDescent="0.25">
      <c r="A1" s="47" t="s">
        <v>28</v>
      </c>
    </row>
    <row r="2" spans="1:1" x14ac:dyDescent="0.25">
      <c r="A2" s="48" t="s">
        <v>29</v>
      </c>
    </row>
    <row r="3" spans="1:1" x14ac:dyDescent="0.25">
      <c r="A3" s="47" t="s">
        <v>30</v>
      </c>
    </row>
    <row r="4" spans="1:1" x14ac:dyDescent="0.25">
      <c r="A4" s="48" t="s">
        <v>31</v>
      </c>
    </row>
    <row r="5" spans="1:1" x14ac:dyDescent="0.25">
      <c r="A5" s="47" t="s">
        <v>32</v>
      </c>
    </row>
    <row r="6" spans="1:1" x14ac:dyDescent="0.25">
      <c r="A6" s="48" t="s">
        <v>33</v>
      </c>
    </row>
    <row r="7" spans="1:1" x14ac:dyDescent="0.25">
      <c r="A7" s="47" t="s">
        <v>34</v>
      </c>
    </row>
    <row r="8" spans="1:1" x14ac:dyDescent="0.25">
      <c r="A8" s="47" t="s">
        <v>35</v>
      </c>
    </row>
    <row r="9" spans="1:1" x14ac:dyDescent="0.25">
      <c r="A9" s="47" t="s">
        <v>36</v>
      </c>
    </row>
    <row r="10" spans="1:1" x14ac:dyDescent="0.25">
      <c r="A10" s="47" t="s">
        <v>37</v>
      </c>
    </row>
    <row r="11" spans="1:1" x14ac:dyDescent="0.25">
      <c r="A11" s="47" t="s">
        <v>38</v>
      </c>
    </row>
    <row r="12" spans="1:1" x14ac:dyDescent="0.25">
      <c r="A12" s="47" t="s">
        <v>39</v>
      </c>
    </row>
    <row r="13" spans="1:1" x14ac:dyDescent="0.25">
      <c r="A13" s="47" t="s">
        <v>40</v>
      </c>
    </row>
    <row r="14" spans="1:1" x14ac:dyDescent="0.25">
      <c r="A14" s="47" t="s">
        <v>41</v>
      </c>
    </row>
    <row r="15" spans="1:1" x14ac:dyDescent="0.25">
      <c r="A15" s="47" t="s">
        <v>42</v>
      </c>
    </row>
    <row r="16" spans="1:1" x14ac:dyDescent="0.25">
      <c r="A16" s="47" t="s">
        <v>43</v>
      </c>
    </row>
    <row r="17" spans="1:1" x14ac:dyDescent="0.25">
      <c r="A17" s="47" t="s">
        <v>44</v>
      </c>
    </row>
    <row r="18" spans="1:1" x14ac:dyDescent="0.25">
      <c r="A18" s="47" t="s">
        <v>45</v>
      </c>
    </row>
    <row r="19" spans="1:1" x14ac:dyDescent="0.25">
      <c r="A19" s="48" t="s">
        <v>46</v>
      </c>
    </row>
    <row r="20" spans="1:1" x14ac:dyDescent="0.25">
      <c r="A20" s="47" t="s">
        <v>47</v>
      </c>
    </row>
    <row r="21" spans="1:1" x14ac:dyDescent="0.25">
      <c r="A21" s="47" t="s">
        <v>48</v>
      </c>
    </row>
    <row r="22" spans="1:1" x14ac:dyDescent="0.25">
      <c r="A22" s="47" t="s">
        <v>49</v>
      </c>
    </row>
    <row r="23" spans="1:1" x14ac:dyDescent="0.25">
      <c r="A23" s="47" t="s">
        <v>50</v>
      </c>
    </row>
    <row r="24" spans="1:1" x14ac:dyDescent="0.25">
      <c r="A24" s="49" t="s">
        <v>90</v>
      </c>
    </row>
    <row r="25" spans="1:1" x14ac:dyDescent="0.25">
      <c r="A25" s="47" t="s">
        <v>51</v>
      </c>
    </row>
    <row r="26" spans="1:1" x14ac:dyDescent="0.25">
      <c r="A26" s="49" t="s">
        <v>91</v>
      </c>
    </row>
    <row r="27" spans="1:1" x14ac:dyDescent="0.25">
      <c r="A27" s="49" t="s">
        <v>52</v>
      </c>
    </row>
    <row r="28" spans="1:1" x14ac:dyDescent="0.25">
      <c r="A28" s="47" t="s">
        <v>53</v>
      </c>
    </row>
    <row r="29" spans="1:1" x14ac:dyDescent="0.25">
      <c r="A29" s="47" t="s">
        <v>54</v>
      </c>
    </row>
    <row r="30" spans="1:1" x14ac:dyDescent="0.25">
      <c r="A30" s="47" t="s">
        <v>55</v>
      </c>
    </row>
    <row r="31" spans="1:1" x14ac:dyDescent="0.25">
      <c r="A31" s="47" t="s">
        <v>56</v>
      </c>
    </row>
    <row r="32" spans="1:1" x14ac:dyDescent="0.25">
      <c r="A32" s="47" t="s">
        <v>57</v>
      </c>
    </row>
    <row r="33" spans="1:1" x14ac:dyDescent="0.25">
      <c r="A33" s="47" t="s">
        <v>58</v>
      </c>
    </row>
    <row r="34" spans="1:1" x14ac:dyDescent="0.25">
      <c r="A34" s="47" t="s">
        <v>59</v>
      </c>
    </row>
    <row r="35" spans="1:1" x14ac:dyDescent="0.25">
      <c r="A35" s="47" t="s">
        <v>60</v>
      </c>
    </row>
    <row r="36" spans="1:1" x14ac:dyDescent="0.25">
      <c r="A36" s="47" t="s">
        <v>61</v>
      </c>
    </row>
    <row r="37" spans="1:1" x14ac:dyDescent="0.25">
      <c r="A37" s="47" t="s">
        <v>62</v>
      </c>
    </row>
    <row r="38" spans="1:1" x14ac:dyDescent="0.25">
      <c r="A38" s="47" t="s">
        <v>63</v>
      </c>
    </row>
    <row r="39" spans="1:1" x14ac:dyDescent="0.25">
      <c r="A39" s="47" t="s">
        <v>64</v>
      </c>
    </row>
    <row r="40" spans="1:1" x14ac:dyDescent="0.25">
      <c r="A40" s="47" t="s">
        <v>65</v>
      </c>
    </row>
    <row r="41" spans="1:1" x14ac:dyDescent="0.25">
      <c r="A41" s="47" t="s">
        <v>66</v>
      </c>
    </row>
    <row r="42" spans="1:1" x14ac:dyDescent="0.25">
      <c r="A42" s="47" t="s">
        <v>67</v>
      </c>
    </row>
    <row r="43" spans="1:1" x14ac:dyDescent="0.25">
      <c r="A43" s="47" t="s">
        <v>68</v>
      </c>
    </row>
    <row r="44" spans="1:1" x14ac:dyDescent="0.25">
      <c r="A44" s="47" t="s">
        <v>69</v>
      </c>
    </row>
    <row r="45" spans="1:1" x14ac:dyDescent="0.25">
      <c r="A45" s="47" t="s">
        <v>70</v>
      </c>
    </row>
    <row r="46" spans="1:1" x14ac:dyDescent="0.25">
      <c r="A46" s="47" t="s">
        <v>71</v>
      </c>
    </row>
    <row r="47" spans="1:1" x14ac:dyDescent="0.25">
      <c r="A47" s="47" t="s">
        <v>72</v>
      </c>
    </row>
    <row r="48" spans="1:1" x14ac:dyDescent="0.25">
      <c r="A48" s="47" t="s">
        <v>73</v>
      </c>
    </row>
    <row r="49" spans="1:1" x14ac:dyDescent="0.25">
      <c r="A49" s="47" t="s">
        <v>74</v>
      </c>
    </row>
    <row r="50" spans="1:1" x14ac:dyDescent="0.25">
      <c r="A50" s="47" t="s">
        <v>75</v>
      </c>
    </row>
    <row r="51" spans="1:1" x14ac:dyDescent="0.25">
      <c r="A51" s="47" t="s">
        <v>76</v>
      </c>
    </row>
    <row r="52" spans="1:1" x14ac:dyDescent="0.25">
      <c r="A52" s="47" t="s">
        <v>77</v>
      </c>
    </row>
    <row r="53" spans="1:1" x14ac:dyDescent="0.25">
      <c r="A53" s="47" t="s">
        <v>78</v>
      </c>
    </row>
    <row r="54" spans="1:1" x14ac:dyDescent="0.25">
      <c r="A54" s="47" t="s">
        <v>79</v>
      </c>
    </row>
    <row r="55" spans="1:1" x14ac:dyDescent="0.25">
      <c r="A55" s="47" t="s">
        <v>80</v>
      </c>
    </row>
    <row r="56" spans="1:1" x14ac:dyDescent="0.25">
      <c r="A56" s="47" t="s">
        <v>81</v>
      </c>
    </row>
    <row r="57" spans="1:1" x14ac:dyDescent="0.25">
      <c r="A57" s="47" t="s">
        <v>82</v>
      </c>
    </row>
    <row r="58" spans="1:1" x14ac:dyDescent="0.25">
      <c r="A58" s="47" t="s">
        <v>83</v>
      </c>
    </row>
    <row r="59" spans="1:1" x14ac:dyDescent="0.25">
      <c r="A59" s="47" t="s">
        <v>84</v>
      </c>
    </row>
    <row r="60" spans="1:1" x14ac:dyDescent="0.25">
      <c r="A60" s="47" t="s">
        <v>85</v>
      </c>
    </row>
    <row r="61" spans="1:1" x14ac:dyDescent="0.25">
      <c r="A61" s="47" t="s">
        <v>86</v>
      </c>
    </row>
    <row r="62" spans="1:1" x14ac:dyDescent="0.25">
      <c r="A62" s="47" t="s">
        <v>87</v>
      </c>
    </row>
    <row r="63" spans="1:1" x14ac:dyDescent="0.25">
      <c r="A63" s="47" t="s">
        <v>88</v>
      </c>
    </row>
    <row r="64" spans="1:1" x14ac:dyDescent="0.25">
      <c r="A64" s="47" t="s">
        <v>89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3.2" x14ac:dyDescent="0.25"/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Main Calculator</vt:lpstr>
      <vt:lpstr>Rate Lookup - Daily</vt:lpstr>
      <vt:lpstr>Rate Lookup - Weekly</vt:lpstr>
      <vt:lpstr>Rate Lookup - Monthly</vt:lpstr>
      <vt:lpstr>Locations</vt:lpstr>
      <vt:lpstr>Time Options</vt:lpstr>
      <vt:lpstr>Counties</vt:lpstr>
      <vt:lpstr>Lookup</vt:lpstr>
      <vt:lpstr>LookupM</vt:lpstr>
      <vt:lpstr>LookupTime</vt:lpstr>
      <vt:lpstr>LookupW</vt:lpstr>
      <vt:lpstr>'Main Calculator'!Print_Area</vt:lpstr>
      <vt:lpstr>Size</vt:lpstr>
      <vt:lpstr>SizeM</vt:lpstr>
      <vt:lpstr>SizeW</vt:lpstr>
      <vt:lpstr>Variables</vt:lpstr>
    </vt:vector>
  </TitlesOfParts>
  <Company>COCC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PSG Technology Services</dc:creator>
  <cp:lastModifiedBy>KD Scofield</cp:lastModifiedBy>
  <cp:lastPrinted>2019-11-04T16:31:21Z</cp:lastPrinted>
  <dcterms:created xsi:type="dcterms:W3CDTF">2003-08-22T13:44:17Z</dcterms:created>
  <dcterms:modified xsi:type="dcterms:W3CDTF">2020-01-15T14:32:51Z</dcterms:modified>
</cp:coreProperties>
</file>